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7\PRESTAÇÃO DE CONTA\2017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DIÁRIAS!$F$1:$F$2280</definedName>
  </definedNames>
  <calcPr calcId="152511"/>
</workbook>
</file>

<file path=xl/calcChain.xml><?xml version="1.0" encoding="utf-8"?>
<calcChain xmlns="http://schemas.openxmlformats.org/spreadsheetml/2006/main">
  <c r="H39" i="7" l="1"/>
  <c r="G38" i="7"/>
  <c r="G37" i="7"/>
  <c r="F39" i="7"/>
  <c r="F38" i="7"/>
  <c r="F37" i="7"/>
  <c r="E39" i="7"/>
  <c r="E38" i="7"/>
  <c r="E37" i="7"/>
  <c r="D33" i="7"/>
  <c r="C33" i="7"/>
  <c r="B33" i="7"/>
  <c r="K33" i="7"/>
  <c r="L33" i="7"/>
  <c r="L24" i="7"/>
  <c r="G39" i="7" l="1"/>
  <c r="L8" i="7" l="1"/>
  <c r="L5" i="7" l="1"/>
</calcChain>
</file>

<file path=xl/sharedStrings.xml><?xml version="1.0" encoding="utf-8"?>
<sst xmlns="http://schemas.openxmlformats.org/spreadsheetml/2006/main" count="173" uniqueCount="86">
  <si>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</si>
  <si>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</si>
  <si>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</si>
  <si>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</si>
  <si>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</si>
  <si>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</si>
  <si>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</si>
  <si>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</si>
  <si>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</si>
  <si>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</si>
  <si>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J. Pessoa/PB</t>
  </si>
  <si>
    <t>Silton Henrique do Nascimento</t>
  </si>
  <si>
    <t xml:space="preserve">Primeira Plenária do CAU/PB </t>
  </si>
  <si>
    <t>Daniel Chrockatt de Sá Marques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</si>
  <si>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</si>
  <si>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</si>
  <si>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</si>
  <si>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</si>
  <si>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</si>
  <si>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</si>
  <si>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</si>
  <si>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</si>
  <si>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</si>
  <si>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</si>
  <si>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</si>
  <si>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</si>
  <si>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</si>
  <si>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</si>
  <si>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</si>
  <si>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</si>
  <si>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</si>
  <si>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Func.</t>
  </si>
  <si>
    <t>FISC.</t>
  </si>
  <si>
    <t>Itapororroca/PB</t>
  </si>
  <si>
    <t xml:space="preserve"> Investigação de denúncias e fiscalização no interior do estado da Paraíba </t>
  </si>
  <si>
    <t>Victor Hugo Pereira Ferreira</t>
  </si>
  <si>
    <t>nas cidades de Mamanguape, Rio Tinto e Itapororoca.</t>
  </si>
  <si>
    <t>PLÉNARIO</t>
  </si>
  <si>
    <t>FEVEREIRO</t>
  </si>
  <si>
    <t>CED</t>
  </si>
  <si>
    <t>Reunião de CED e CEPEF</t>
  </si>
  <si>
    <t>13 e 14/02/2017</t>
  </si>
  <si>
    <t>Capacitação</t>
  </si>
  <si>
    <t>Welison Araújo Silveira</t>
  </si>
  <si>
    <t>Campo Grande/MS</t>
  </si>
  <si>
    <t>Reunião de trabalho dos Assessores Jurídicos dos CAU/UF</t>
  </si>
  <si>
    <t>Ger. Adm.</t>
  </si>
  <si>
    <t>João Cristiano R. Rolim</t>
  </si>
  <si>
    <t>Brasília/DF</t>
  </si>
  <si>
    <t>24ª Reunião de Fórum de Presid. e 20ª Reunião Plenária Ampliada do CAUBR</t>
  </si>
  <si>
    <t>16 e 17/02/2017</t>
  </si>
  <si>
    <t>C. Grande/PB</t>
  </si>
  <si>
    <t>Fiscalização no interior do estado na Cidade de Campina Grande/PB</t>
  </si>
  <si>
    <t xml:space="preserve">Plenária do CAU/PB </t>
  </si>
  <si>
    <t>Ações planejadas da fiscalização no interior do estado nas cidades de Souza, Cajazeiras, São joão do Rio do Peixe e São José de Piranhas.</t>
  </si>
  <si>
    <t>São José de Piranhas/PB</t>
  </si>
  <si>
    <t>MARÇO</t>
  </si>
  <si>
    <t>Reunião da CED e CEPEF</t>
  </si>
  <si>
    <t>Catolé do Rocha/PB</t>
  </si>
  <si>
    <t>Ações planejadas da fiscalização no interior do estado nas cidades de Patos,</t>
  </si>
  <si>
    <t>20 a 24/03/2017</t>
  </si>
  <si>
    <t>Pombal, Coremás, Piancó  e Catolé do Rocha/PB</t>
  </si>
  <si>
    <t>Cajazeiras/PB</t>
  </si>
  <si>
    <t>Participar da II Semana de Integração de Arq. e Urb. da Faculdade de Santa</t>
  </si>
  <si>
    <t>28 a 30/03/2017</t>
  </si>
  <si>
    <t>Maria - FSM e Fiscalização na cidade.</t>
  </si>
  <si>
    <t>Soledade/PB</t>
  </si>
  <si>
    <t>Ações planejadas da fiscalização no interior do estado nas cidades de</t>
  </si>
  <si>
    <t>Teixeira, Taperoá e Soledade/PB</t>
  </si>
  <si>
    <t>Período: Janeiro a Abril de 2017</t>
  </si>
  <si>
    <t>ABRIL</t>
  </si>
  <si>
    <t>Debate Patrimônio Cultural</t>
  </si>
  <si>
    <t>Conselheira</t>
  </si>
  <si>
    <t>Cristina Evelise Vieira Alexandre</t>
  </si>
  <si>
    <t>CPFI</t>
  </si>
  <si>
    <t>Ricardo Victor de M. Vidal</t>
  </si>
  <si>
    <t>Rio de Janeiro/RJ</t>
  </si>
  <si>
    <t xml:space="preserve">2º Seminário Técnico de Planejamento, Orçamento, Finanças e Proced.  Adm. </t>
  </si>
  <si>
    <t>18 a 20/04/2017</t>
  </si>
  <si>
    <t>do CAU + GESPUBLICA de 2017 e Seminário das Comissões de Planej. e Finanças.</t>
  </si>
  <si>
    <t>Andréia Carvalho Solha</t>
  </si>
  <si>
    <t>Treinamento Módulo SISCAF  da Implanta Informatica</t>
  </si>
  <si>
    <t>24 a 26/04/2017</t>
  </si>
  <si>
    <t>Samara de Melo Alves</t>
  </si>
  <si>
    <t>25º  Fórum de Presidentes do CAU/BR</t>
  </si>
  <si>
    <t>26 e 27/04/2017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</si>
</sst>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8" fontId="0" fillId="0" borderId="0" xfId="0" applyNumberFormat="1" applyBorder="1"/>
    <xf numFmtId="4" fontId="5" fillId="0" borderId="1" xfId="0" applyNumberFormat="1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left" vertical="center"/>
    </xf>
    <xf numFmtId="14" fontId="5" fillId="0" borderId="11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vertical="center"/>
    </xf>
    <xf numFmtId="4" fontId="5" fillId="6" borderId="11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left" vertical="center"/>
    </xf>
    <xf numFmtId="14" fontId="5" fillId="6" borderId="11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vertical="center"/>
    </xf>
    <xf numFmtId="4" fontId="5" fillId="2" borderId="11" xfId="0" applyNumberFormat="1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4" fontId="5" fillId="2" borderId="7" xfId="0" applyNumberFormat="1" applyFont="1" applyFill="1" applyBorder="1" applyAlignment="1">
      <alignment horizontal="center"/>
    </xf>
    <xf numFmtId="4" fontId="5" fillId="2" borderId="1" xfId="0" applyNumberFormat="1" applyFont="1" applyFill="1" applyBorder="1"/>
    <xf numFmtId="14" fontId="5" fillId="2" borderId="11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19" xfId="0" applyFont="1" applyFill="1" applyBorder="1" applyAlignment="1">
      <alignment horizontal="center"/>
    </xf>
    <xf numFmtId="2" fontId="5" fillId="2" borderId="4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1" xfId="0" applyFont="1" applyFill="1" applyBorder="1" applyAlignment="1">
      <alignment vertical="center"/>
    </xf>
    <xf numFmtId="4" fontId="5" fillId="2" borderId="2" xfId="0" applyNumberFormat="1" applyFont="1" applyFill="1" applyBorder="1"/>
    <xf numFmtId="0" fontId="5" fillId="2" borderId="2" xfId="0" applyFont="1" applyFill="1" applyBorder="1" applyAlignment="1">
      <alignment vertical="center"/>
    </xf>
    <xf numFmtId="4" fontId="5" fillId="2" borderId="4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/>
    <xf numFmtId="4" fontId="5" fillId="2" borderId="3" xfId="0" applyNumberFormat="1" applyFont="1" applyFill="1" applyBorder="1"/>
    <xf numFmtId="4" fontId="5" fillId="2" borderId="4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left" vertical="center" wrapText="1"/>
    </xf>
    <xf numFmtId="4" fontId="5" fillId="6" borderId="3" xfId="0" applyNumberFormat="1" applyFont="1" applyFill="1" applyBorder="1" applyAlignment="1">
      <alignment horizontal="left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19" xfId="0" applyFont="1" applyFill="1" applyBorder="1" applyAlignment="1">
      <alignment horizontal="center"/>
    </xf>
    <xf numFmtId="14" fontId="5" fillId="3" borderId="11" xfId="0" applyNumberFormat="1" applyFont="1" applyFill="1" applyBorder="1" applyAlignment="1">
      <alignment horizontal="center"/>
    </xf>
    <xf numFmtId="4" fontId="5" fillId="3" borderId="1" xfId="0" applyNumberFormat="1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vertical="center"/>
    </xf>
    <xf numFmtId="4" fontId="5" fillId="3" borderId="11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/>
    <xf numFmtId="0" fontId="4" fillId="3" borderId="0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1" xfId="0" applyFont="1" applyFill="1" applyBorder="1"/>
    <xf numFmtId="4" fontId="5" fillId="3" borderId="2" xfId="0" applyNumberFormat="1" applyFont="1" applyFill="1" applyBorder="1"/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 vertical="center"/>
    </xf>
    <xf numFmtId="4" fontId="5" fillId="3" borderId="3" xfId="0" applyNumberFormat="1" applyFont="1" applyFill="1" applyBorder="1"/>
    <xf numFmtId="0" fontId="5" fillId="3" borderId="9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left" vertical="center"/>
    </xf>
    <xf numFmtId="14" fontId="5" fillId="3" borderId="11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280"/>
  <sheetViews>
    <sheetView tabSelected="1" topLeftCell="A27" workbookViewId="0">
      <selection activeCell="F44" sqref="F44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92" t="s">
        <v>30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98" t="s">
        <v>69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22</v>
      </c>
      <c r="B4" s="10" t="s">
        <v>3</v>
      </c>
      <c r="C4" s="10" t="s">
        <v>16</v>
      </c>
      <c r="D4" s="11" t="s">
        <v>14</v>
      </c>
      <c r="E4" s="12" t="s">
        <v>4</v>
      </c>
      <c r="F4" s="13" t="s">
        <v>15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21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82" t="s">
        <v>0</v>
      </c>
      <c r="B5" s="29">
        <v>0</v>
      </c>
      <c r="C5" s="29">
        <v>1</v>
      </c>
      <c r="D5" s="29">
        <v>0</v>
      </c>
      <c r="E5" s="28" t="s">
        <v>32</v>
      </c>
      <c r="F5" s="29" t="s">
        <v>31</v>
      </c>
      <c r="G5" s="30" t="s">
        <v>13</v>
      </c>
      <c r="H5" s="101" t="s">
        <v>33</v>
      </c>
      <c r="I5" s="34" t="s">
        <v>34</v>
      </c>
      <c r="J5" s="103">
        <v>42784</v>
      </c>
      <c r="K5" s="32">
        <v>180</v>
      </c>
      <c r="L5" s="85">
        <f>SUM(K5:K7)</f>
        <v>1260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83"/>
      <c r="B6" s="29">
        <v>0</v>
      </c>
      <c r="C6" s="29">
        <v>1</v>
      </c>
      <c r="D6" s="29">
        <v>0</v>
      </c>
      <c r="E6" s="28" t="s">
        <v>32</v>
      </c>
      <c r="F6" s="29" t="s">
        <v>31</v>
      </c>
      <c r="G6" s="30" t="s">
        <v>35</v>
      </c>
      <c r="H6" s="102"/>
      <c r="I6" s="35" t="s">
        <v>36</v>
      </c>
      <c r="J6" s="104"/>
      <c r="K6" s="32">
        <v>180</v>
      </c>
      <c r="L6" s="8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84"/>
      <c r="B7" s="29">
        <v>1</v>
      </c>
      <c r="C7" s="29">
        <v>0</v>
      </c>
      <c r="D7" s="29">
        <v>1</v>
      </c>
      <c r="E7" s="28" t="s">
        <v>37</v>
      </c>
      <c r="F7" s="29" t="s">
        <v>17</v>
      </c>
      <c r="G7" s="30" t="s">
        <v>11</v>
      </c>
      <c r="H7" s="31" t="s">
        <v>10</v>
      </c>
      <c r="I7" s="35" t="s">
        <v>12</v>
      </c>
      <c r="J7" s="36">
        <v>42758</v>
      </c>
      <c r="K7" s="32">
        <v>900</v>
      </c>
      <c r="L7" s="8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109" t="s">
        <v>38</v>
      </c>
      <c r="B8" s="37">
        <v>1</v>
      </c>
      <c r="C8" s="37">
        <v>0</v>
      </c>
      <c r="D8" s="37">
        <v>1</v>
      </c>
      <c r="E8" s="38" t="s">
        <v>39</v>
      </c>
      <c r="F8" s="37" t="s">
        <v>17</v>
      </c>
      <c r="G8" s="39" t="s">
        <v>11</v>
      </c>
      <c r="H8" s="40" t="s">
        <v>10</v>
      </c>
      <c r="I8" s="41" t="s">
        <v>40</v>
      </c>
      <c r="J8" s="42">
        <v>42775</v>
      </c>
      <c r="K8" s="43">
        <v>900</v>
      </c>
      <c r="L8" s="112">
        <f>SUM(K8:K14)</f>
        <v>8580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110"/>
      <c r="B9" s="37">
        <v>4</v>
      </c>
      <c r="C9" s="37">
        <v>0</v>
      </c>
      <c r="D9" s="37">
        <v>0</v>
      </c>
      <c r="E9" s="38" t="s">
        <v>32</v>
      </c>
      <c r="F9" s="37" t="s">
        <v>31</v>
      </c>
      <c r="G9" s="39" t="s">
        <v>13</v>
      </c>
      <c r="H9" s="119" t="s">
        <v>55</v>
      </c>
      <c r="I9" s="117" t="s">
        <v>54</v>
      </c>
      <c r="J9" s="115" t="s">
        <v>41</v>
      </c>
      <c r="K9" s="43">
        <v>1440</v>
      </c>
      <c r="L9" s="11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26.25" customHeight="1" thickBot="1" x14ac:dyDescent="0.3">
      <c r="A10" s="110"/>
      <c r="B10" s="37">
        <v>4</v>
      </c>
      <c r="C10" s="37">
        <v>0</v>
      </c>
      <c r="D10" s="37">
        <v>0</v>
      </c>
      <c r="E10" s="38" t="s">
        <v>32</v>
      </c>
      <c r="F10" s="37" t="s">
        <v>31</v>
      </c>
      <c r="G10" s="39" t="s">
        <v>35</v>
      </c>
      <c r="H10" s="120"/>
      <c r="I10" s="118"/>
      <c r="J10" s="116"/>
      <c r="K10" s="43">
        <v>1440</v>
      </c>
      <c r="L10" s="11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110"/>
      <c r="B11" s="37">
        <v>3</v>
      </c>
      <c r="C11" s="37">
        <v>0</v>
      </c>
      <c r="D11" s="37">
        <v>1</v>
      </c>
      <c r="E11" s="38" t="s">
        <v>42</v>
      </c>
      <c r="F11" s="37" t="s">
        <v>31</v>
      </c>
      <c r="G11" s="39" t="s">
        <v>43</v>
      </c>
      <c r="H11" s="40" t="s">
        <v>44</v>
      </c>
      <c r="I11" s="41" t="s">
        <v>45</v>
      </c>
      <c r="J11" s="42" t="s">
        <v>41</v>
      </c>
      <c r="K11" s="43">
        <v>1920</v>
      </c>
      <c r="L11" s="11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110"/>
      <c r="B12" s="37">
        <v>2</v>
      </c>
      <c r="C12" s="37">
        <v>0</v>
      </c>
      <c r="D12" s="37">
        <v>1</v>
      </c>
      <c r="E12" s="38" t="s">
        <v>46</v>
      </c>
      <c r="F12" s="37" t="s">
        <v>18</v>
      </c>
      <c r="G12" s="39" t="s">
        <v>47</v>
      </c>
      <c r="H12" s="40" t="s">
        <v>48</v>
      </c>
      <c r="I12" s="41" t="s">
        <v>49</v>
      </c>
      <c r="J12" s="42" t="s">
        <v>50</v>
      </c>
      <c r="K12" s="43">
        <v>1800</v>
      </c>
      <c r="L12" s="11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110"/>
      <c r="B13" s="37">
        <v>0</v>
      </c>
      <c r="C13" s="37">
        <v>1</v>
      </c>
      <c r="D13" s="37">
        <v>0</v>
      </c>
      <c r="E13" s="38" t="s">
        <v>32</v>
      </c>
      <c r="F13" s="37" t="s">
        <v>31</v>
      </c>
      <c r="G13" s="39" t="s">
        <v>35</v>
      </c>
      <c r="H13" s="40" t="s">
        <v>51</v>
      </c>
      <c r="I13" s="41" t="s">
        <v>52</v>
      </c>
      <c r="J13" s="42">
        <v>42788</v>
      </c>
      <c r="K13" s="43">
        <v>180</v>
      </c>
      <c r="L13" s="11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.75" thickBot="1" x14ac:dyDescent="0.3">
      <c r="A14" s="111"/>
      <c r="B14" s="37">
        <v>1</v>
      </c>
      <c r="C14" s="37">
        <v>0</v>
      </c>
      <c r="D14" s="37">
        <v>1</v>
      </c>
      <c r="E14" s="38" t="s">
        <v>37</v>
      </c>
      <c r="F14" s="37" t="s">
        <v>17</v>
      </c>
      <c r="G14" s="39" t="s">
        <v>11</v>
      </c>
      <c r="H14" s="40" t="s">
        <v>10</v>
      </c>
      <c r="I14" s="41" t="s">
        <v>53</v>
      </c>
      <c r="J14" s="42">
        <v>42789</v>
      </c>
      <c r="K14" s="43">
        <v>900</v>
      </c>
      <c r="L14" s="11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82" t="s">
        <v>56</v>
      </c>
      <c r="B15" s="56">
        <v>0</v>
      </c>
      <c r="C15" s="57">
        <v>1</v>
      </c>
      <c r="D15" s="56">
        <v>0</v>
      </c>
      <c r="E15" s="57" t="s">
        <v>32</v>
      </c>
      <c r="F15" s="56" t="s">
        <v>31</v>
      </c>
      <c r="G15" s="58" t="s">
        <v>35</v>
      </c>
      <c r="H15" s="59" t="s">
        <v>51</v>
      </c>
      <c r="I15" s="60" t="s">
        <v>52</v>
      </c>
      <c r="J15" s="61">
        <v>42802</v>
      </c>
      <c r="K15" s="60">
        <v>180</v>
      </c>
      <c r="L15" s="85">
        <v>9180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83"/>
      <c r="B16" s="62">
        <v>1</v>
      </c>
      <c r="C16" s="63">
        <v>0</v>
      </c>
      <c r="D16" s="64">
        <v>1</v>
      </c>
      <c r="E16" s="63" t="s">
        <v>39</v>
      </c>
      <c r="F16" s="65" t="s">
        <v>17</v>
      </c>
      <c r="G16" s="66" t="s">
        <v>11</v>
      </c>
      <c r="H16" s="67" t="s">
        <v>10</v>
      </c>
      <c r="I16" s="66" t="s">
        <v>57</v>
      </c>
      <c r="J16" s="61">
        <v>42807</v>
      </c>
      <c r="K16" s="68">
        <v>900</v>
      </c>
      <c r="L16" s="8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83"/>
      <c r="B17" s="69">
        <v>4</v>
      </c>
      <c r="C17" s="70">
        <v>0</v>
      </c>
      <c r="D17" s="69">
        <v>0</v>
      </c>
      <c r="E17" s="70" t="s">
        <v>32</v>
      </c>
      <c r="F17" s="69" t="s">
        <v>31</v>
      </c>
      <c r="G17" s="71" t="s">
        <v>13</v>
      </c>
      <c r="H17" s="88" t="s">
        <v>58</v>
      </c>
      <c r="I17" s="72" t="s">
        <v>59</v>
      </c>
      <c r="J17" s="90" t="s">
        <v>60</v>
      </c>
      <c r="K17" s="73">
        <v>1440</v>
      </c>
      <c r="L17" s="8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15.75" thickBot="1" x14ac:dyDescent="0.3">
      <c r="A18" s="83"/>
      <c r="B18" s="62">
        <v>4</v>
      </c>
      <c r="C18" s="63">
        <v>0</v>
      </c>
      <c r="D18" s="64">
        <v>0</v>
      </c>
      <c r="E18" s="63" t="s">
        <v>32</v>
      </c>
      <c r="F18" s="64" t="s">
        <v>31</v>
      </c>
      <c r="G18" s="66" t="s">
        <v>35</v>
      </c>
      <c r="H18" s="89"/>
      <c r="I18" s="74" t="s">
        <v>61</v>
      </c>
      <c r="J18" s="89"/>
      <c r="K18" s="75">
        <v>1440</v>
      </c>
      <c r="L18" s="8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5.75" thickBot="1" x14ac:dyDescent="0.3">
      <c r="A19" s="83"/>
      <c r="B19" s="76">
        <v>2</v>
      </c>
      <c r="C19" s="77">
        <v>0</v>
      </c>
      <c r="D19" s="76">
        <v>0</v>
      </c>
      <c r="E19" s="77" t="s">
        <v>32</v>
      </c>
      <c r="F19" s="76" t="s">
        <v>31</v>
      </c>
      <c r="G19" s="78" t="s">
        <v>35</v>
      </c>
      <c r="H19" s="88" t="s">
        <v>62</v>
      </c>
      <c r="I19" s="72" t="s">
        <v>63</v>
      </c>
      <c r="J19" s="90" t="s">
        <v>64</v>
      </c>
      <c r="K19" s="79">
        <v>720</v>
      </c>
      <c r="L19" s="8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5.75" thickBot="1" x14ac:dyDescent="0.3">
      <c r="A20" s="83"/>
      <c r="B20" s="76">
        <v>2</v>
      </c>
      <c r="C20" s="77">
        <v>0</v>
      </c>
      <c r="D20" s="76">
        <v>0</v>
      </c>
      <c r="E20" s="77" t="s">
        <v>32</v>
      </c>
      <c r="F20" s="76" t="s">
        <v>31</v>
      </c>
      <c r="G20" s="78" t="s">
        <v>43</v>
      </c>
      <c r="H20" s="89"/>
      <c r="I20" s="78" t="s">
        <v>65</v>
      </c>
      <c r="J20" s="91"/>
      <c r="K20" s="79">
        <v>720</v>
      </c>
      <c r="L20" s="8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5.75" thickBot="1" x14ac:dyDescent="0.3">
      <c r="A21" s="83"/>
      <c r="B21" s="50">
        <v>1</v>
      </c>
      <c r="C21" s="50">
        <v>0</v>
      </c>
      <c r="D21" s="50">
        <v>1</v>
      </c>
      <c r="E21" s="51" t="s">
        <v>37</v>
      </c>
      <c r="F21" s="50" t="s">
        <v>17</v>
      </c>
      <c r="G21" s="52" t="s">
        <v>11</v>
      </c>
      <c r="H21" s="53" t="s">
        <v>10</v>
      </c>
      <c r="I21" s="80" t="s">
        <v>53</v>
      </c>
      <c r="J21" s="54">
        <v>42823</v>
      </c>
      <c r="K21" s="55">
        <v>900</v>
      </c>
      <c r="L21" s="8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5.75" thickBot="1" x14ac:dyDescent="0.3">
      <c r="A22" s="83"/>
      <c r="B22" s="69">
        <v>4</v>
      </c>
      <c r="C22" s="70">
        <v>0</v>
      </c>
      <c r="D22" s="69">
        <v>0</v>
      </c>
      <c r="E22" s="70" t="s">
        <v>32</v>
      </c>
      <c r="F22" s="69" t="s">
        <v>31</v>
      </c>
      <c r="G22" s="71" t="s">
        <v>13</v>
      </c>
      <c r="H22" s="88" t="s">
        <v>66</v>
      </c>
      <c r="I22" s="72" t="s">
        <v>67</v>
      </c>
      <c r="J22" s="90">
        <v>42832.125</v>
      </c>
      <c r="K22" s="79">
        <v>1440</v>
      </c>
      <c r="L22" s="8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5.75" thickBot="1" x14ac:dyDescent="0.3">
      <c r="A23" s="84"/>
      <c r="B23" s="62">
        <v>4</v>
      </c>
      <c r="C23" s="63">
        <v>0</v>
      </c>
      <c r="D23" s="64">
        <v>0</v>
      </c>
      <c r="E23" s="63" t="s">
        <v>32</v>
      </c>
      <c r="F23" s="64" t="s">
        <v>31</v>
      </c>
      <c r="G23" s="66" t="s">
        <v>35</v>
      </c>
      <c r="H23" s="89"/>
      <c r="I23" s="81" t="s">
        <v>68</v>
      </c>
      <c r="J23" s="89"/>
      <c r="K23" s="55">
        <v>1440</v>
      </c>
      <c r="L23" s="8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5.75" thickBot="1" x14ac:dyDescent="0.3">
      <c r="A24" s="121" t="s">
        <v>70</v>
      </c>
      <c r="B24" s="122">
        <v>1</v>
      </c>
      <c r="C24" s="123">
        <v>0</v>
      </c>
      <c r="D24" s="124">
        <v>1</v>
      </c>
      <c r="E24" s="123" t="s">
        <v>39</v>
      </c>
      <c r="F24" s="125" t="s">
        <v>17</v>
      </c>
      <c r="G24" s="126" t="s">
        <v>11</v>
      </c>
      <c r="H24" s="127" t="s">
        <v>10</v>
      </c>
      <c r="I24" s="126" t="s">
        <v>57</v>
      </c>
      <c r="J24" s="128">
        <v>42835</v>
      </c>
      <c r="K24" s="129">
        <v>900</v>
      </c>
      <c r="L24" s="162">
        <f>SUM(K24:K32)</f>
        <v>10740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5.75" thickBot="1" x14ac:dyDescent="0.3">
      <c r="A25" s="130"/>
      <c r="B25" s="122">
        <v>0</v>
      </c>
      <c r="C25" s="123">
        <v>1</v>
      </c>
      <c r="D25" s="124">
        <v>1</v>
      </c>
      <c r="E25" s="131" t="s">
        <v>46</v>
      </c>
      <c r="F25" s="131" t="s">
        <v>18</v>
      </c>
      <c r="G25" s="132" t="s">
        <v>47</v>
      </c>
      <c r="H25" s="133" t="s">
        <v>51</v>
      </c>
      <c r="I25" s="126" t="s">
        <v>71</v>
      </c>
      <c r="J25" s="128">
        <v>42835</v>
      </c>
      <c r="K25" s="134">
        <v>675</v>
      </c>
      <c r="L25" s="16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5.75" thickBot="1" x14ac:dyDescent="0.3">
      <c r="A26" s="130"/>
      <c r="B26" s="122">
        <v>0</v>
      </c>
      <c r="C26" s="123">
        <v>1</v>
      </c>
      <c r="D26" s="124">
        <v>0</v>
      </c>
      <c r="E26" s="131" t="s">
        <v>46</v>
      </c>
      <c r="F26" s="135" t="s">
        <v>72</v>
      </c>
      <c r="G26" s="136" t="s">
        <v>73</v>
      </c>
      <c r="H26" s="133" t="s">
        <v>51</v>
      </c>
      <c r="I26" s="137" t="s">
        <v>71</v>
      </c>
      <c r="J26" s="128">
        <v>42835</v>
      </c>
      <c r="K26" s="138">
        <v>225</v>
      </c>
      <c r="L26" s="16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x14ac:dyDescent="0.25">
      <c r="A27" s="130"/>
      <c r="B27" s="121">
        <v>2</v>
      </c>
      <c r="C27" s="121">
        <v>0</v>
      </c>
      <c r="D27" s="121">
        <v>1</v>
      </c>
      <c r="E27" s="121" t="s">
        <v>74</v>
      </c>
      <c r="F27" s="121" t="s">
        <v>17</v>
      </c>
      <c r="G27" s="139" t="s">
        <v>75</v>
      </c>
      <c r="H27" s="140" t="s">
        <v>76</v>
      </c>
      <c r="I27" s="141" t="s">
        <v>77</v>
      </c>
      <c r="J27" s="142" t="s">
        <v>78</v>
      </c>
      <c r="K27" s="143">
        <v>1800</v>
      </c>
      <c r="L27" s="16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5.75" thickBot="1" x14ac:dyDescent="0.3">
      <c r="A28" s="130"/>
      <c r="B28" s="144"/>
      <c r="C28" s="144"/>
      <c r="D28" s="144"/>
      <c r="E28" s="144"/>
      <c r="F28" s="144"/>
      <c r="G28" s="145"/>
      <c r="H28" s="146"/>
      <c r="I28" s="147" t="s">
        <v>79</v>
      </c>
      <c r="J28" s="148"/>
      <c r="K28" s="149"/>
      <c r="L28" s="16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5.75" thickBot="1" x14ac:dyDescent="0.3">
      <c r="A29" s="130"/>
      <c r="B29" s="150">
        <v>3</v>
      </c>
      <c r="C29" s="151">
        <v>0</v>
      </c>
      <c r="D29" s="150">
        <v>1</v>
      </c>
      <c r="E29" s="151" t="s">
        <v>42</v>
      </c>
      <c r="F29" s="150" t="s">
        <v>31</v>
      </c>
      <c r="G29" s="152" t="s">
        <v>80</v>
      </c>
      <c r="H29" s="153" t="s">
        <v>48</v>
      </c>
      <c r="I29" s="139" t="s">
        <v>81</v>
      </c>
      <c r="J29" s="142" t="s">
        <v>82</v>
      </c>
      <c r="K29" s="154">
        <v>1920</v>
      </c>
      <c r="L29" s="16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5.75" thickBot="1" x14ac:dyDescent="0.3">
      <c r="A30" s="130"/>
      <c r="B30" s="150">
        <v>3</v>
      </c>
      <c r="C30" s="151">
        <v>0</v>
      </c>
      <c r="D30" s="150">
        <v>1</v>
      </c>
      <c r="E30" s="123" t="s">
        <v>42</v>
      </c>
      <c r="F30" s="150" t="s">
        <v>31</v>
      </c>
      <c r="G30" s="152" t="s">
        <v>83</v>
      </c>
      <c r="H30" s="155" t="s">
        <v>48</v>
      </c>
      <c r="I30" s="145"/>
      <c r="J30" s="156"/>
      <c r="K30" s="154">
        <v>1920</v>
      </c>
      <c r="L30" s="16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5.75" thickBot="1" x14ac:dyDescent="0.3">
      <c r="A31" s="130"/>
      <c r="B31" s="150">
        <v>3</v>
      </c>
      <c r="C31" s="151">
        <v>0</v>
      </c>
      <c r="D31" s="150">
        <v>1</v>
      </c>
      <c r="E31" s="123" t="s">
        <v>46</v>
      </c>
      <c r="F31" s="131" t="s">
        <v>18</v>
      </c>
      <c r="G31" s="132" t="s">
        <v>47</v>
      </c>
      <c r="H31" s="155" t="s">
        <v>48</v>
      </c>
      <c r="I31" s="157" t="s">
        <v>84</v>
      </c>
      <c r="J31" s="158" t="s">
        <v>85</v>
      </c>
      <c r="K31" s="159">
        <v>2400</v>
      </c>
      <c r="L31" s="16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5.75" thickBot="1" x14ac:dyDescent="0.3">
      <c r="A32" s="144"/>
      <c r="B32" s="131">
        <v>1</v>
      </c>
      <c r="C32" s="131">
        <v>0</v>
      </c>
      <c r="D32" s="131">
        <v>1</v>
      </c>
      <c r="E32" s="160" t="s">
        <v>37</v>
      </c>
      <c r="F32" s="131" t="s">
        <v>17</v>
      </c>
      <c r="G32" s="132" t="s">
        <v>11</v>
      </c>
      <c r="H32" s="133" t="s">
        <v>10</v>
      </c>
      <c r="I32" s="157" t="s">
        <v>53</v>
      </c>
      <c r="J32" s="161">
        <v>42852</v>
      </c>
      <c r="K32" s="154">
        <v>900</v>
      </c>
      <c r="L32" s="16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5.75" thickBot="1" x14ac:dyDescent="0.3">
      <c r="A33" s="44" t="s">
        <v>1</v>
      </c>
      <c r="B33" s="45">
        <f>SUM(B5:B32)</f>
        <v>51</v>
      </c>
      <c r="C33" s="45">
        <f t="shared" ref="C33:D33" si="0">SUM(C5:C32)</f>
        <v>6</v>
      </c>
      <c r="D33" s="45">
        <f t="shared" si="0"/>
        <v>14</v>
      </c>
      <c r="E33" s="46" t="s">
        <v>2</v>
      </c>
      <c r="F33" s="47" t="s">
        <v>2</v>
      </c>
      <c r="G33" s="47" t="s">
        <v>2</v>
      </c>
      <c r="H33" s="47" t="s">
        <v>2</v>
      </c>
      <c r="I33" s="47" t="s">
        <v>2</v>
      </c>
      <c r="J33" s="48" t="s">
        <v>2</v>
      </c>
      <c r="K33" s="47">
        <f>SUM(K5:K32)</f>
        <v>29760</v>
      </c>
      <c r="L33" s="47">
        <f>SUM(L5:L32)</f>
        <v>29760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x14ac:dyDescent="0.25">
      <c r="A34" s="1"/>
      <c r="B34" s="1"/>
      <c r="C34" s="1"/>
      <c r="D34" s="1"/>
      <c r="E34" s="1"/>
      <c r="F34" s="1"/>
      <c r="G34" s="3"/>
      <c r="H34" s="3"/>
      <c r="I34" s="3"/>
      <c r="J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x14ac:dyDescent="0.25">
      <c r="A35" s="1"/>
      <c r="B35" s="1"/>
      <c r="C35" s="1"/>
      <c r="D35" s="1"/>
      <c r="E35" s="1"/>
      <c r="F35" s="1"/>
      <c r="G35" s="2"/>
      <c r="H35" s="2"/>
      <c r="I35" s="2"/>
      <c r="J35" s="2"/>
      <c r="K35" s="2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38.25" x14ac:dyDescent="0.25">
      <c r="A36" s="107" t="s">
        <v>23</v>
      </c>
      <c r="B36" s="107"/>
      <c r="C36" s="27" t="s">
        <v>24</v>
      </c>
      <c r="D36" s="27" t="s">
        <v>25</v>
      </c>
      <c r="E36" s="25" t="s">
        <v>26</v>
      </c>
      <c r="F36" s="25" t="s">
        <v>27</v>
      </c>
      <c r="G36" s="25" t="s">
        <v>28</v>
      </c>
      <c r="H36" s="26" t="s">
        <v>29</v>
      </c>
      <c r="I36" s="23"/>
      <c r="J36" s="20"/>
      <c r="K36" s="108"/>
      <c r="L36" s="10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x14ac:dyDescent="0.25">
      <c r="A37" s="105" t="s">
        <v>17</v>
      </c>
      <c r="B37" s="105"/>
      <c r="C37" s="7">
        <v>9</v>
      </c>
      <c r="D37" s="7">
        <v>3</v>
      </c>
      <c r="E37" s="8">
        <f>SUM(K7,K8,K14,K16,K21,K24,K26,K27,K32)</f>
        <v>8325</v>
      </c>
      <c r="F37" s="7">
        <f>SUM(B7:B8,B14,B16,B21,B24,B27,B32)</f>
        <v>9</v>
      </c>
      <c r="G37" s="7">
        <f>SUM(C26)</f>
        <v>1</v>
      </c>
      <c r="H37" s="19">
        <v>8</v>
      </c>
      <c r="I37" s="24"/>
      <c r="J37" s="21"/>
      <c r="K37" s="108"/>
      <c r="L37" s="108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x14ac:dyDescent="0.25">
      <c r="A38" s="105" t="s">
        <v>18</v>
      </c>
      <c r="B38" s="105"/>
      <c r="C38" s="7">
        <v>3</v>
      </c>
      <c r="D38" s="7">
        <v>1</v>
      </c>
      <c r="E38" s="8">
        <f>SUM(K12,K25,K31)</f>
        <v>4875</v>
      </c>
      <c r="F38" s="7">
        <f>SUM(B12,B31)</f>
        <v>5</v>
      </c>
      <c r="G38" s="7">
        <f>SUM(C25)</f>
        <v>1</v>
      </c>
      <c r="H38" s="19">
        <v>3</v>
      </c>
      <c r="I38" s="24"/>
      <c r="J38" s="21"/>
      <c r="K38" s="22"/>
      <c r="L38" s="2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x14ac:dyDescent="0.25">
      <c r="A39" s="105" t="s">
        <v>19</v>
      </c>
      <c r="B39" s="105"/>
      <c r="C39" s="7">
        <v>15</v>
      </c>
      <c r="D39" s="7">
        <v>5</v>
      </c>
      <c r="E39" s="8">
        <f>SUM(K5:K6,K9:K11,K13,K15,K17:K18,K19:K20,K22:K23,K29:K30)</f>
        <v>16560</v>
      </c>
      <c r="F39" s="7">
        <f>SUM(B5:B6,B9:B11,B13,B15,B17:B20,B22:B23,B29:B30)</f>
        <v>37</v>
      </c>
      <c r="G39" s="7">
        <f>SUM(C5:C6,C9:C11,C13,C15)</f>
        <v>4</v>
      </c>
      <c r="H39" s="19">
        <f>SUM(D5:D6,D9:D11,D13,D29:D30)</f>
        <v>3</v>
      </c>
      <c r="I39" s="24"/>
      <c r="J39" s="21"/>
      <c r="K39" s="106"/>
      <c r="L39" s="10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x14ac:dyDescent="0.25">
      <c r="A40" s="105" t="s">
        <v>20</v>
      </c>
      <c r="B40" s="105"/>
      <c r="C40" s="7"/>
      <c r="D40" s="7"/>
      <c r="E40" s="8"/>
      <c r="F40" s="7"/>
      <c r="G40" s="7"/>
      <c r="H40" s="7"/>
      <c r="I40" s="24"/>
      <c r="J40" s="21"/>
      <c r="K40" s="106"/>
      <c r="L40" s="10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x14ac:dyDescent="0.25">
      <c r="A41" s="1"/>
      <c r="B41" s="1"/>
      <c r="C41" s="17"/>
      <c r="D41" s="1"/>
      <c r="E41" s="1"/>
      <c r="F41" s="1"/>
      <c r="G41" s="3"/>
      <c r="H41" s="3"/>
      <c r="I41" s="18"/>
      <c r="J41" s="18"/>
      <c r="K41" s="18"/>
      <c r="L41" s="18"/>
      <c r="M41" s="1"/>
    </row>
    <row r="42" spans="1:96" x14ac:dyDescent="0.25">
      <c r="A42" s="1"/>
      <c r="B42" s="1"/>
      <c r="C42" s="1"/>
      <c r="D42" s="1"/>
      <c r="E42" s="1"/>
      <c r="F42" s="1"/>
      <c r="G42" s="3"/>
      <c r="H42" s="3"/>
      <c r="I42" s="3"/>
      <c r="J42" s="3"/>
      <c r="K42" s="3"/>
      <c r="L42" s="3"/>
      <c r="M42" s="1"/>
    </row>
    <row r="43" spans="1:96" x14ac:dyDescent="0.25">
      <c r="A43" s="1"/>
      <c r="B43" s="1"/>
      <c r="C43" s="1"/>
      <c r="D43" s="1"/>
      <c r="E43" s="49"/>
      <c r="F43" s="1"/>
      <c r="G43" s="1"/>
      <c r="H43" s="1"/>
      <c r="I43" s="3"/>
      <c r="J43" s="3"/>
      <c r="K43" s="3"/>
      <c r="L43" s="3"/>
      <c r="M43" s="1"/>
    </row>
    <row r="44" spans="1:96" x14ac:dyDescent="0.25">
      <c r="A44" s="1"/>
      <c r="B44" s="1"/>
      <c r="C44" s="1"/>
      <c r="D44" s="1"/>
      <c r="E44" s="33"/>
      <c r="F44" s="1"/>
      <c r="G44" s="3"/>
      <c r="H44" s="3"/>
      <c r="I44" s="3"/>
      <c r="J44" s="3"/>
      <c r="K44" s="3"/>
      <c r="L44" s="3"/>
      <c r="M44" s="1"/>
    </row>
    <row r="45" spans="1:96" x14ac:dyDescent="0.25">
      <c r="A45" s="1"/>
      <c r="B45" s="1"/>
      <c r="C45" s="1"/>
      <c r="D45" s="1"/>
      <c r="E45" s="1"/>
      <c r="F45" s="1"/>
      <c r="G45" s="3"/>
      <c r="H45" s="3"/>
      <c r="I45" s="3"/>
      <c r="J45" s="3"/>
      <c r="K45" s="3"/>
      <c r="L45" s="3"/>
      <c r="M45" s="1"/>
    </row>
    <row r="46" spans="1:96" x14ac:dyDescent="0.25">
      <c r="A46" s="1"/>
      <c r="B46" s="1"/>
      <c r="C46" s="1"/>
      <c r="D46" s="1"/>
      <c r="E46" s="1"/>
      <c r="F46" s="1"/>
      <c r="G46" s="3"/>
      <c r="H46" s="3"/>
      <c r="I46" s="3"/>
      <c r="J46" s="3"/>
      <c r="K46" s="3"/>
      <c r="L46" s="3"/>
      <c r="M46" s="1"/>
    </row>
    <row r="47" spans="1:96" x14ac:dyDescent="0.25">
      <c r="A47" s="1"/>
      <c r="B47" s="1"/>
      <c r="C47" s="1"/>
      <c r="D47" s="1"/>
      <c r="E47" s="1"/>
      <c r="F47" s="1"/>
      <c r="G47" s="3"/>
      <c r="H47" s="3"/>
      <c r="I47" s="3"/>
      <c r="J47" s="3"/>
      <c r="K47" s="3"/>
      <c r="L47" s="3"/>
      <c r="M47" s="1"/>
    </row>
    <row r="48" spans="1:96" x14ac:dyDescent="0.25">
      <c r="A48" s="1"/>
      <c r="B48" s="1"/>
      <c r="C48" s="1"/>
      <c r="D48" s="1"/>
      <c r="E48" s="1"/>
      <c r="F48" s="1"/>
      <c r="G48" s="3"/>
      <c r="H48" s="3"/>
      <c r="I48" s="3"/>
      <c r="J48" s="3"/>
      <c r="K48" s="3"/>
      <c r="L48" s="3"/>
      <c r="M48" s="1"/>
    </row>
    <row r="49" spans="1:13" x14ac:dyDescent="0.25">
      <c r="A49" s="1"/>
      <c r="B49" s="1"/>
      <c r="C49" s="1"/>
      <c r="D49" s="1"/>
      <c r="E49" s="1"/>
      <c r="F49" s="1"/>
      <c r="G49" s="3"/>
      <c r="H49" s="3"/>
      <c r="I49" s="3"/>
      <c r="J49" s="3"/>
      <c r="K49" s="3"/>
      <c r="L49" s="3"/>
      <c r="M49" s="1"/>
    </row>
    <row r="50" spans="1:13" x14ac:dyDescent="0.25">
      <c r="A50" s="1"/>
      <c r="B50" s="1"/>
      <c r="C50" s="1"/>
      <c r="D50" s="1"/>
      <c r="E50" s="1"/>
      <c r="F50" s="1"/>
      <c r="G50" s="3"/>
      <c r="H50" s="3"/>
      <c r="I50" s="3"/>
      <c r="J50" s="3"/>
      <c r="K50" s="3"/>
      <c r="L50" s="3"/>
      <c r="M50" s="1"/>
    </row>
    <row r="51" spans="1:13" x14ac:dyDescent="0.25">
      <c r="A51" s="1"/>
      <c r="B51" s="1"/>
      <c r="C51" s="1"/>
      <c r="D51" s="1"/>
      <c r="E51" s="1"/>
      <c r="F51" s="1"/>
      <c r="G51" s="3"/>
      <c r="H51" s="3"/>
      <c r="I51" s="3"/>
      <c r="J51" s="3"/>
      <c r="K51" s="3"/>
      <c r="L51" s="3"/>
      <c r="M51" s="1"/>
    </row>
    <row r="52" spans="1:13" x14ac:dyDescent="0.25">
      <c r="A52" s="1"/>
      <c r="B52" s="1"/>
      <c r="C52" s="1"/>
      <c r="D52" s="1"/>
      <c r="E52" s="1"/>
      <c r="F52" s="1"/>
      <c r="G52" s="3"/>
      <c r="H52" s="3"/>
      <c r="I52" s="3"/>
      <c r="J52" s="3"/>
      <c r="K52" s="3"/>
      <c r="L52" s="3"/>
      <c r="M52" s="1"/>
    </row>
    <row r="53" spans="1:13" x14ac:dyDescent="0.25">
      <c r="A53" s="1"/>
      <c r="B53" s="1"/>
      <c r="C53" s="1"/>
      <c r="D53" s="1"/>
      <c r="E53" s="1"/>
      <c r="F53" s="1"/>
      <c r="G53" s="3"/>
      <c r="H53" s="3"/>
      <c r="I53" s="3"/>
      <c r="J53" s="3"/>
      <c r="K53" s="3"/>
      <c r="L53" s="3"/>
      <c r="M53" s="1"/>
    </row>
    <row r="54" spans="1:13" x14ac:dyDescent="0.25">
      <c r="A54" s="1"/>
      <c r="B54" s="1"/>
      <c r="C54" s="1"/>
      <c r="D54" s="1"/>
      <c r="E54" s="1"/>
      <c r="F54" s="1"/>
      <c r="G54" s="3"/>
      <c r="H54" s="3"/>
      <c r="I54" s="3"/>
      <c r="J54" s="3"/>
      <c r="K54" s="3"/>
      <c r="L54" s="3"/>
      <c r="M54" s="1"/>
    </row>
    <row r="55" spans="1:13" x14ac:dyDescent="0.25">
      <c r="A55" s="1"/>
      <c r="B55" s="1"/>
      <c r="C55" s="1"/>
      <c r="D55" s="1"/>
      <c r="E55" s="1"/>
      <c r="F55" s="1"/>
      <c r="G55" s="3"/>
      <c r="H55" s="3"/>
      <c r="I55" s="3"/>
      <c r="J55" s="3"/>
      <c r="K55" s="3"/>
      <c r="L55" s="3"/>
      <c r="M55" s="1"/>
    </row>
    <row r="56" spans="1:13" x14ac:dyDescent="0.25">
      <c r="A56" s="1"/>
      <c r="B56" s="1"/>
      <c r="C56" s="1"/>
      <c r="D56" s="1"/>
      <c r="E56" s="1"/>
      <c r="F56" s="1"/>
      <c r="G56" s="3"/>
      <c r="H56" s="3"/>
      <c r="I56" s="3"/>
      <c r="J56" s="3"/>
      <c r="K56" s="3"/>
      <c r="L56" s="3"/>
      <c r="M56" s="1"/>
    </row>
    <row r="57" spans="1:13" x14ac:dyDescent="0.25">
      <c r="A57" s="1"/>
      <c r="B57" s="1"/>
      <c r="C57" s="1"/>
      <c r="D57" s="1"/>
      <c r="E57" s="1"/>
      <c r="F57" s="1"/>
      <c r="G57" s="3"/>
      <c r="H57" s="3"/>
      <c r="I57" s="3"/>
      <c r="J57" s="3"/>
      <c r="K57" s="3"/>
      <c r="L57" s="3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3"/>
      <c r="I58" s="3"/>
      <c r="J58" s="3"/>
      <c r="K58" s="3"/>
      <c r="L58" s="3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M176" s="1"/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M177" s="1"/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M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3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3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3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3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3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3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3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3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3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3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3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3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3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3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3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M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M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M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M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M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M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M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M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M2256" s="1"/>
    </row>
    <row r="2257" spans="1:13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M2257" s="1"/>
    </row>
    <row r="2258" spans="1:13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M2258" s="1"/>
    </row>
    <row r="2259" spans="1:13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M2259" s="1"/>
    </row>
    <row r="2260" spans="1:13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M2260" s="1"/>
    </row>
    <row r="2261" spans="1:13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M2261" s="1"/>
    </row>
    <row r="2262" spans="1:13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M2262" s="1"/>
    </row>
    <row r="2263" spans="1:13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M2263" s="1"/>
    </row>
    <row r="2264" spans="1:13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</row>
    <row r="2265" spans="1:13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</row>
    <row r="2266" spans="1:13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</row>
    <row r="2267" spans="1:13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</row>
    <row r="2268" spans="1:13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</row>
    <row r="2269" spans="1:13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</row>
    <row r="2270" spans="1:13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</row>
    <row r="2271" spans="1:13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</row>
    <row r="2272" spans="1:13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</row>
    <row r="2273" spans="1:11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</row>
    <row r="2274" spans="1:11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</row>
    <row r="2275" spans="1:11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</row>
    <row r="2276" spans="1:11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</row>
    <row r="2277" spans="1:11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</row>
    <row r="2278" spans="1:11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</row>
    <row r="2279" spans="1:11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</row>
    <row r="2280" spans="1:11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</row>
  </sheetData>
  <mergeCells count="41">
    <mergeCell ref="L24:L32"/>
    <mergeCell ref="B27:B28"/>
    <mergeCell ref="C27:C28"/>
    <mergeCell ref="D27:D28"/>
    <mergeCell ref="E27:E28"/>
    <mergeCell ref="F27:F28"/>
    <mergeCell ref="G27:G28"/>
    <mergeCell ref="H27:H28"/>
    <mergeCell ref="J27:J28"/>
    <mergeCell ref="K27:K28"/>
    <mergeCell ref="I29:I30"/>
    <mergeCell ref="J29:J30"/>
    <mergeCell ref="A24:A32"/>
    <mergeCell ref="A8:A14"/>
    <mergeCell ref="L8:L14"/>
    <mergeCell ref="J9:J10"/>
    <mergeCell ref="I9:I10"/>
    <mergeCell ref="H9:H10"/>
    <mergeCell ref="A40:B40"/>
    <mergeCell ref="K40:L40"/>
    <mergeCell ref="A39:B39"/>
    <mergeCell ref="K39:L39"/>
    <mergeCell ref="A36:B36"/>
    <mergeCell ref="K36:L36"/>
    <mergeCell ref="A37:B37"/>
    <mergeCell ref="K37:L37"/>
    <mergeCell ref="A38:B38"/>
    <mergeCell ref="A1:L2"/>
    <mergeCell ref="A3:L3"/>
    <mergeCell ref="A5:A7"/>
    <mergeCell ref="L5:L7"/>
    <mergeCell ref="H5:H6"/>
    <mergeCell ref="J5:J6"/>
    <mergeCell ref="A15:A23"/>
    <mergeCell ref="L15:L23"/>
    <mergeCell ref="H17:H18"/>
    <mergeCell ref="J17:J18"/>
    <mergeCell ref="H19:H20"/>
    <mergeCell ref="J19:J20"/>
    <mergeCell ref="H22:H23"/>
    <mergeCell ref="J22:J23"/>
  </mergeCells>
  <printOptions horizontalCentered="1"/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2017-03-20T13:50:31Z</cp:lastPrinted>
  <dcterms:created xsi:type="dcterms:W3CDTF">2014-06-16T13:21:53Z</dcterms:created>
  <dcterms:modified xsi:type="dcterms:W3CDTF">2017-05-15T12:47:32Z</dcterms:modified>
</cp:coreProperties>
</file>