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DIÁRIAS!$F$1:$F$2290</definedName>
  </definedNames>
  <calcPr calcId="152511"/>
</workbook>
</file>

<file path=xl/calcChain.xml><?xml version="1.0" encoding="utf-8"?>
<calcChain xmlns="http://schemas.openxmlformats.org/spreadsheetml/2006/main">
  <c r="G49" i="7" l="1"/>
  <c r="F49" i="7"/>
  <c r="F48" i="7"/>
  <c r="F47" i="7"/>
  <c r="E49" i="7"/>
  <c r="E48" i="7"/>
  <c r="E47" i="7"/>
  <c r="L43" i="7"/>
  <c r="K43" i="7"/>
  <c r="L33" i="7"/>
  <c r="D43" i="7"/>
  <c r="C43" i="7"/>
  <c r="B43" i="7"/>
  <c r="G48" i="7" l="1"/>
  <c r="G47" i="7"/>
  <c r="L24" i="7"/>
  <c r="L8" i="7" l="1"/>
  <c r="L5" i="7" l="1"/>
</calcChain>
</file>

<file path=xl/sharedStrings.xml><?xml version="1.0" encoding="utf-8"?>
<sst xmlns="http://schemas.openxmlformats.org/spreadsheetml/2006/main" count="223" uniqueCount="101">
  <si>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</si>
  <si>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</si>
  <si>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</si>
  <si>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</si>
  <si>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</si>
  <si>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</si>
  <si>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</si>
  <si>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</si>
  <si>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</si>
  <si>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</si>
  <si>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</si>
  <si>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Silton Henrique do Nascimento</t>
  </si>
  <si>
    <t xml:space="preserve">Primeira Plenária do CAU/PB 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</si>
  <si>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</si>
  <si>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</si>
  <si>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</si>
  <si>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</si>
  <si>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</si>
  <si>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</si>
  <si>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</si>
  <si>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</si>
  <si>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</si>
  <si>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</si>
  <si>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</si>
  <si>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</si>
  <si>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</si>
  <si>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</si>
  <si>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</si>
  <si>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</si>
  <si>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</si>
  <si>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</si>
  <si>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Func.</t>
  </si>
  <si>
    <t>FISC.</t>
  </si>
  <si>
    <t>Itapororroca/PB</t>
  </si>
  <si>
    <t xml:space="preserve"> Investigação de denúncias e fiscalização no interior do estado da Paraíba </t>
  </si>
  <si>
    <t>Victor Hugo Pereira Ferreira</t>
  </si>
  <si>
    <t>nas cidades de Mamanguape, Rio Tinto e Itapororoca.</t>
  </si>
  <si>
    <t>PLÉNARIO</t>
  </si>
  <si>
    <t>FEVEREIRO</t>
  </si>
  <si>
    <t>CED</t>
  </si>
  <si>
    <t>Reunião de CED e CEPEF</t>
  </si>
  <si>
    <t>13 e 14/02/2017</t>
  </si>
  <si>
    <t>Capacitação</t>
  </si>
  <si>
    <t>Welison Araújo Silveira</t>
  </si>
  <si>
    <t>Campo Grande/MS</t>
  </si>
  <si>
    <t>Reunião de trabalho dos Assessores Jurídicos dos CAU/UF</t>
  </si>
  <si>
    <t>Ger. Adm.</t>
  </si>
  <si>
    <t>João Cristiano R. Rolim</t>
  </si>
  <si>
    <t>Brasília/DF</t>
  </si>
  <si>
    <t>24ª Reunião de Fórum de Presid. e 20ª Reunião Plenária Ampliada do CAUBR</t>
  </si>
  <si>
    <t>16 e 17/02/2017</t>
  </si>
  <si>
    <t>C. Grande/PB</t>
  </si>
  <si>
    <t>Fiscalização no interior do estado na Cidade de Campina Grande/PB</t>
  </si>
  <si>
    <t xml:space="preserve">Plenária do CAU/PB </t>
  </si>
  <si>
    <t>Ações planejadas da fiscalização no interior do estado nas cidades de Souza, Cajazeiras, São joão do Rio do Peixe e São José de Piranhas.</t>
  </si>
  <si>
    <t>São José de Piranhas/PB</t>
  </si>
  <si>
    <t>MARÇO</t>
  </si>
  <si>
    <t>Reunião da CED e CEPEF</t>
  </si>
  <si>
    <t>Catolé do Rocha/PB</t>
  </si>
  <si>
    <t>Ações planejadas da fiscalização no interior do estado nas cidades de Patos,</t>
  </si>
  <si>
    <t>20 a 24/03/2017</t>
  </si>
  <si>
    <t>Pombal, Coremás, Piancó  e Catolé do Rocha/PB</t>
  </si>
  <si>
    <t>Cajazeiras/PB</t>
  </si>
  <si>
    <t>Participar da II Semana de Integração de Arq. e Urb. da Faculdade de Santa</t>
  </si>
  <si>
    <t>28 a 30/03/2017</t>
  </si>
  <si>
    <t>Maria - FSM e Fiscalização na cidade.</t>
  </si>
  <si>
    <t>Soledade/PB</t>
  </si>
  <si>
    <t>Ações planejadas da fiscalização no interior do estado nas cidades de</t>
  </si>
  <si>
    <t>Teixeira, Taperoá e Soledade/PB</t>
  </si>
  <si>
    <t>ABRIL</t>
  </si>
  <si>
    <t>Debate Patrimônio Cultural</t>
  </si>
  <si>
    <t>Conselheira</t>
  </si>
  <si>
    <t>Cristina Evelise Vieira Alexandre</t>
  </si>
  <si>
    <t>CPFI</t>
  </si>
  <si>
    <t>Ricardo Victor de M. Vidal</t>
  </si>
  <si>
    <t>Rio de Janeiro/RJ</t>
  </si>
  <si>
    <t xml:space="preserve">2º Seminário Técnico de Planejamento, Orçamento, Finanças e Proced.  Adm. </t>
  </si>
  <si>
    <t>18 a 20/04/2017</t>
  </si>
  <si>
    <t>do CAU + GESPUBLICA de 2017 e Seminário das Comissões de Planej. e Finanças.</t>
  </si>
  <si>
    <t>Andréia Carvalho Solha</t>
  </si>
  <si>
    <t>Treinamento Módulo SISCAF  da Implanta Informatica</t>
  </si>
  <si>
    <t>24 a 26/04/2017</t>
  </si>
  <si>
    <t>Samara de Melo Alves</t>
  </si>
  <si>
    <t>25º  Fórum de Presidentes do CAU/BR</t>
  </si>
  <si>
    <t>26 e 27/04/2017</t>
  </si>
  <si>
    <t>MAIO</t>
  </si>
  <si>
    <t>Mulungu/PB</t>
  </si>
  <si>
    <t>Ações planejadas da fiscalização no interior do estado nas cidades de Alagoa</t>
  </si>
  <si>
    <t>22 a 26/05/2017</t>
  </si>
  <si>
    <t>Grande, Bananeiras e Mulungu</t>
  </si>
  <si>
    <t>CEPEF</t>
  </si>
  <si>
    <t>Yngrid Cabral de Lima Costa</t>
  </si>
  <si>
    <t>São Paulo/SP</t>
  </si>
  <si>
    <t>III Seminário de Integração do CAU - Ensino em Foco e Encontro das Comissões</t>
  </si>
  <si>
    <t>11 e 12/05/2017</t>
  </si>
  <si>
    <t>Ensino e Formação dos CAUs'UF</t>
  </si>
  <si>
    <t>26ª Reunião de Fórum de Presidentes e 21ª Reunião Plenária Ampliada do CAUBR</t>
  </si>
  <si>
    <t>24 a 27/05/2017</t>
  </si>
  <si>
    <t>Pitimbu/PB</t>
  </si>
  <si>
    <t>Fiscalização no interior do estado na Cidade de Pitimbu/PB</t>
  </si>
  <si>
    <t>Período: Janeiro a Maio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</si>
</sst>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8" fontId="0" fillId="0" borderId="0" xfId="0" applyNumberFormat="1" applyBorder="1"/>
    <xf numFmtId="4" fontId="5" fillId="0" borderId="1" xfId="0" applyNumberFormat="1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7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14" fontId="5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9" xfId="0" applyFont="1" applyFill="1" applyBorder="1" applyAlignment="1">
      <alignment horizontal="center"/>
    </xf>
    <xf numFmtId="2" fontId="5" fillId="2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 applyAlignment="1">
      <alignment vertical="center"/>
    </xf>
    <xf numFmtId="4" fontId="5" fillId="2" borderId="2" xfId="0" applyNumberFormat="1" applyFont="1" applyFill="1" applyBorder="1"/>
    <xf numFmtId="0" fontId="5" fillId="2" borderId="2" xfId="0" applyFont="1" applyFill="1" applyBorder="1" applyAlignment="1">
      <alignment vertical="center"/>
    </xf>
    <xf numFmtId="4" fontId="5" fillId="2" borderId="4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9" xfId="0" applyFont="1" applyFill="1" applyBorder="1" applyAlignment="1">
      <alignment horizontal="center"/>
    </xf>
    <xf numFmtId="14" fontId="5" fillId="3" borderId="11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0" fontId="4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/>
    <xf numFmtId="0" fontId="4" fillId="3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1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4" fontId="5" fillId="3" borderId="3" xfId="0" applyNumberFormat="1" applyFont="1" applyFill="1" applyBorder="1"/>
    <xf numFmtId="0" fontId="5" fillId="3" borderId="9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14" fontId="5" fillId="3" borderId="11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14" fontId="5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90"/>
  <sheetViews>
    <sheetView tabSelected="1" workbookViewId="0">
      <selection activeCell="A4" sqref="A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120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126" t="s">
        <v>100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22</v>
      </c>
      <c r="B4" s="10" t="s">
        <v>3</v>
      </c>
      <c r="C4" s="10" t="s">
        <v>16</v>
      </c>
      <c r="D4" s="11" t="s">
        <v>14</v>
      </c>
      <c r="E4" s="12" t="s">
        <v>4</v>
      </c>
      <c r="F4" s="13" t="s">
        <v>15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21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12" t="s">
        <v>0</v>
      </c>
      <c r="B5" s="29">
        <v>0</v>
      </c>
      <c r="C5" s="29">
        <v>1</v>
      </c>
      <c r="D5" s="29">
        <v>0</v>
      </c>
      <c r="E5" s="28" t="s">
        <v>32</v>
      </c>
      <c r="F5" s="29" t="s">
        <v>31</v>
      </c>
      <c r="G5" s="30" t="s">
        <v>13</v>
      </c>
      <c r="H5" s="129" t="s">
        <v>33</v>
      </c>
      <c r="I5" s="34" t="s">
        <v>34</v>
      </c>
      <c r="J5" s="131">
        <v>42784</v>
      </c>
      <c r="K5" s="32">
        <v>180</v>
      </c>
      <c r="L5" s="115">
        <f>SUM(K5:K7)</f>
        <v>1260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13"/>
      <c r="B6" s="29">
        <v>0</v>
      </c>
      <c r="C6" s="29">
        <v>1</v>
      </c>
      <c r="D6" s="29">
        <v>0</v>
      </c>
      <c r="E6" s="28" t="s">
        <v>32</v>
      </c>
      <c r="F6" s="29" t="s">
        <v>31</v>
      </c>
      <c r="G6" s="30" t="s">
        <v>35</v>
      </c>
      <c r="H6" s="130"/>
      <c r="I6" s="35" t="s">
        <v>36</v>
      </c>
      <c r="J6" s="132"/>
      <c r="K6" s="32">
        <v>180</v>
      </c>
      <c r="L6" s="11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114"/>
      <c r="B7" s="29">
        <v>1</v>
      </c>
      <c r="C7" s="29">
        <v>0</v>
      </c>
      <c r="D7" s="29">
        <v>1</v>
      </c>
      <c r="E7" s="28" t="s">
        <v>37</v>
      </c>
      <c r="F7" s="29" t="s">
        <v>17</v>
      </c>
      <c r="G7" s="30" t="s">
        <v>11</v>
      </c>
      <c r="H7" s="31" t="s">
        <v>10</v>
      </c>
      <c r="I7" s="35" t="s">
        <v>12</v>
      </c>
      <c r="J7" s="36">
        <v>42758</v>
      </c>
      <c r="K7" s="32">
        <v>900</v>
      </c>
      <c r="L7" s="11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40" t="s">
        <v>38</v>
      </c>
      <c r="B8" s="37">
        <v>1</v>
      </c>
      <c r="C8" s="37">
        <v>0</v>
      </c>
      <c r="D8" s="37">
        <v>1</v>
      </c>
      <c r="E8" s="38" t="s">
        <v>39</v>
      </c>
      <c r="F8" s="37" t="s">
        <v>17</v>
      </c>
      <c r="G8" s="39" t="s">
        <v>11</v>
      </c>
      <c r="H8" s="40" t="s">
        <v>10</v>
      </c>
      <c r="I8" s="41" t="s">
        <v>40</v>
      </c>
      <c r="J8" s="42">
        <v>42775</v>
      </c>
      <c r="K8" s="43">
        <v>900</v>
      </c>
      <c r="L8" s="143">
        <f>SUM(K8:K14)</f>
        <v>8580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41"/>
      <c r="B9" s="37">
        <v>4</v>
      </c>
      <c r="C9" s="37">
        <v>0</v>
      </c>
      <c r="D9" s="37">
        <v>0</v>
      </c>
      <c r="E9" s="38" t="s">
        <v>32</v>
      </c>
      <c r="F9" s="37" t="s">
        <v>31</v>
      </c>
      <c r="G9" s="39" t="s">
        <v>13</v>
      </c>
      <c r="H9" s="150" t="s">
        <v>55</v>
      </c>
      <c r="I9" s="148" t="s">
        <v>54</v>
      </c>
      <c r="J9" s="146" t="s">
        <v>41</v>
      </c>
      <c r="K9" s="43">
        <v>1440</v>
      </c>
      <c r="L9" s="14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6.25" customHeight="1" thickBot="1" x14ac:dyDescent="0.3">
      <c r="A10" s="141"/>
      <c r="B10" s="37">
        <v>4</v>
      </c>
      <c r="C10" s="37">
        <v>0</v>
      </c>
      <c r="D10" s="37">
        <v>0</v>
      </c>
      <c r="E10" s="38" t="s">
        <v>32</v>
      </c>
      <c r="F10" s="37" t="s">
        <v>31</v>
      </c>
      <c r="G10" s="39" t="s">
        <v>35</v>
      </c>
      <c r="H10" s="151"/>
      <c r="I10" s="149"/>
      <c r="J10" s="147"/>
      <c r="K10" s="43">
        <v>1440</v>
      </c>
      <c r="L10" s="1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41"/>
      <c r="B11" s="37">
        <v>3</v>
      </c>
      <c r="C11" s="37">
        <v>0</v>
      </c>
      <c r="D11" s="37">
        <v>1</v>
      </c>
      <c r="E11" s="38" t="s">
        <v>42</v>
      </c>
      <c r="F11" s="37" t="s">
        <v>31</v>
      </c>
      <c r="G11" s="39" t="s">
        <v>43</v>
      </c>
      <c r="H11" s="40" t="s">
        <v>44</v>
      </c>
      <c r="I11" s="41" t="s">
        <v>45</v>
      </c>
      <c r="J11" s="42" t="s">
        <v>41</v>
      </c>
      <c r="K11" s="43">
        <v>1920</v>
      </c>
      <c r="L11" s="14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41"/>
      <c r="B12" s="37">
        <v>2</v>
      </c>
      <c r="C12" s="37">
        <v>0</v>
      </c>
      <c r="D12" s="37">
        <v>1</v>
      </c>
      <c r="E12" s="38" t="s">
        <v>46</v>
      </c>
      <c r="F12" s="37" t="s">
        <v>18</v>
      </c>
      <c r="G12" s="39" t="s">
        <v>47</v>
      </c>
      <c r="H12" s="40" t="s">
        <v>48</v>
      </c>
      <c r="I12" s="41" t="s">
        <v>49</v>
      </c>
      <c r="J12" s="42" t="s">
        <v>50</v>
      </c>
      <c r="K12" s="43">
        <v>1800</v>
      </c>
      <c r="L12" s="14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41"/>
      <c r="B13" s="37">
        <v>0</v>
      </c>
      <c r="C13" s="37">
        <v>1</v>
      </c>
      <c r="D13" s="37">
        <v>0</v>
      </c>
      <c r="E13" s="38" t="s">
        <v>32</v>
      </c>
      <c r="F13" s="37" t="s">
        <v>31</v>
      </c>
      <c r="G13" s="39" t="s">
        <v>35</v>
      </c>
      <c r="H13" s="40" t="s">
        <v>51</v>
      </c>
      <c r="I13" s="41" t="s">
        <v>52</v>
      </c>
      <c r="J13" s="42">
        <v>42788</v>
      </c>
      <c r="K13" s="43">
        <v>180</v>
      </c>
      <c r="L13" s="14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142"/>
      <c r="B14" s="37">
        <v>1</v>
      </c>
      <c r="C14" s="37">
        <v>0</v>
      </c>
      <c r="D14" s="37">
        <v>1</v>
      </c>
      <c r="E14" s="38" t="s">
        <v>37</v>
      </c>
      <c r="F14" s="37" t="s">
        <v>17</v>
      </c>
      <c r="G14" s="39" t="s">
        <v>11</v>
      </c>
      <c r="H14" s="40" t="s">
        <v>10</v>
      </c>
      <c r="I14" s="41" t="s">
        <v>53</v>
      </c>
      <c r="J14" s="42">
        <v>42789</v>
      </c>
      <c r="K14" s="43">
        <v>900</v>
      </c>
      <c r="L14" s="14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112" t="s">
        <v>56</v>
      </c>
      <c r="B15" s="56">
        <v>0</v>
      </c>
      <c r="C15" s="57">
        <v>1</v>
      </c>
      <c r="D15" s="56">
        <v>0</v>
      </c>
      <c r="E15" s="57" t="s">
        <v>32</v>
      </c>
      <c r="F15" s="56" t="s">
        <v>31</v>
      </c>
      <c r="G15" s="58" t="s">
        <v>35</v>
      </c>
      <c r="H15" s="59" t="s">
        <v>51</v>
      </c>
      <c r="I15" s="60" t="s">
        <v>52</v>
      </c>
      <c r="J15" s="61">
        <v>42802</v>
      </c>
      <c r="K15" s="60">
        <v>180</v>
      </c>
      <c r="L15" s="115">
        <v>9180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113"/>
      <c r="B16" s="62">
        <v>1</v>
      </c>
      <c r="C16" s="63">
        <v>0</v>
      </c>
      <c r="D16" s="64">
        <v>1</v>
      </c>
      <c r="E16" s="63" t="s">
        <v>39</v>
      </c>
      <c r="F16" s="65" t="s">
        <v>17</v>
      </c>
      <c r="G16" s="66" t="s">
        <v>11</v>
      </c>
      <c r="H16" s="67" t="s">
        <v>10</v>
      </c>
      <c r="I16" s="66" t="s">
        <v>57</v>
      </c>
      <c r="J16" s="61">
        <v>42807</v>
      </c>
      <c r="K16" s="68">
        <v>900</v>
      </c>
      <c r="L16" s="1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113"/>
      <c r="B17" s="69">
        <v>4</v>
      </c>
      <c r="C17" s="70">
        <v>0</v>
      </c>
      <c r="D17" s="69">
        <v>0</v>
      </c>
      <c r="E17" s="70" t="s">
        <v>32</v>
      </c>
      <c r="F17" s="69" t="s">
        <v>31</v>
      </c>
      <c r="G17" s="71" t="s">
        <v>13</v>
      </c>
      <c r="H17" s="152" t="s">
        <v>58</v>
      </c>
      <c r="I17" s="72" t="s">
        <v>59</v>
      </c>
      <c r="J17" s="154" t="s">
        <v>60</v>
      </c>
      <c r="K17" s="73">
        <v>1440</v>
      </c>
      <c r="L17" s="1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113"/>
      <c r="B18" s="62">
        <v>4</v>
      </c>
      <c r="C18" s="63">
        <v>0</v>
      </c>
      <c r="D18" s="64">
        <v>0</v>
      </c>
      <c r="E18" s="63" t="s">
        <v>32</v>
      </c>
      <c r="F18" s="64" t="s">
        <v>31</v>
      </c>
      <c r="G18" s="66" t="s">
        <v>35</v>
      </c>
      <c r="H18" s="153"/>
      <c r="I18" s="74" t="s">
        <v>61</v>
      </c>
      <c r="J18" s="153"/>
      <c r="K18" s="75">
        <v>1440</v>
      </c>
      <c r="L18" s="1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13"/>
      <c r="B19" s="76">
        <v>2</v>
      </c>
      <c r="C19" s="77">
        <v>0</v>
      </c>
      <c r="D19" s="76">
        <v>0</v>
      </c>
      <c r="E19" s="77" t="s">
        <v>32</v>
      </c>
      <c r="F19" s="76" t="s">
        <v>31</v>
      </c>
      <c r="G19" s="78" t="s">
        <v>35</v>
      </c>
      <c r="H19" s="152" t="s">
        <v>62</v>
      </c>
      <c r="I19" s="72" t="s">
        <v>63</v>
      </c>
      <c r="J19" s="154" t="s">
        <v>64</v>
      </c>
      <c r="K19" s="79">
        <v>720</v>
      </c>
      <c r="L19" s="1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13"/>
      <c r="B20" s="76">
        <v>2</v>
      </c>
      <c r="C20" s="77">
        <v>0</v>
      </c>
      <c r="D20" s="76">
        <v>0</v>
      </c>
      <c r="E20" s="77" t="s">
        <v>32</v>
      </c>
      <c r="F20" s="76" t="s">
        <v>31</v>
      </c>
      <c r="G20" s="78" t="s">
        <v>43</v>
      </c>
      <c r="H20" s="153"/>
      <c r="I20" s="78" t="s">
        <v>65</v>
      </c>
      <c r="J20" s="155"/>
      <c r="K20" s="79">
        <v>720</v>
      </c>
      <c r="L20" s="1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13"/>
      <c r="B21" s="50">
        <v>1</v>
      </c>
      <c r="C21" s="50">
        <v>0</v>
      </c>
      <c r="D21" s="50">
        <v>1</v>
      </c>
      <c r="E21" s="51" t="s">
        <v>37</v>
      </c>
      <c r="F21" s="50" t="s">
        <v>17</v>
      </c>
      <c r="G21" s="52" t="s">
        <v>11</v>
      </c>
      <c r="H21" s="53" t="s">
        <v>10</v>
      </c>
      <c r="I21" s="80" t="s">
        <v>53</v>
      </c>
      <c r="J21" s="54">
        <v>42823</v>
      </c>
      <c r="K21" s="55">
        <v>900</v>
      </c>
      <c r="L21" s="1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13"/>
      <c r="B22" s="69">
        <v>4</v>
      </c>
      <c r="C22" s="70">
        <v>0</v>
      </c>
      <c r="D22" s="69">
        <v>0</v>
      </c>
      <c r="E22" s="70" t="s">
        <v>32</v>
      </c>
      <c r="F22" s="69" t="s">
        <v>31</v>
      </c>
      <c r="G22" s="71" t="s">
        <v>13</v>
      </c>
      <c r="H22" s="152" t="s">
        <v>66</v>
      </c>
      <c r="I22" s="72" t="s">
        <v>67</v>
      </c>
      <c r="J22" s="154">
        <v>42832.125</v>
      </c>
      <c r="K22" s="79">
        <v>1440</v>
      </c>
      <c r="L22" s="1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14"/>
      <c r="B23" s="62">
        <v>4</v>
      </c>
      <c r="C23" s="63">
        <v>0</v>
      </c>
      <c r="D23" s="64">
        <v>0</v>
      </c>
      <c r="E23" s="63" t="s">
        <v>32</v>
      </c>
      <c r="F23" s="64" t="s">
        <v>31</v>
      </c>
      <c r="G23" s="66" t="s">
        <v>35</v>
      </c>
      <c r="H23" s="153"/>
      <c r="I23" s="81" t="s">
        <v>68</v>
      </c>
      <c r="J23" s="153"/>
      <c r="K23" s="55">
        <v>1440</v>
      </c>
      <c r="L23" s="11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37" t="s">
        <v>69</v>
      </c>
      <c r="B24" s="82">
        <v>1</v>
      </c>
      <c r="C24" s="83">
        <v>0</v>
      </c>
      <c r="D24" s="84">
        <v>1</v>
      </c>
      <c r="E24" s="83" t="s">
        <v>39</v>
      </c>
      <c r="F24" s="85" t="s">
        <v>17</v>
      </c>
      <c r="G24" s="86" t="s">
        <v>11</v>
      </c>
      <c r="H24" s="87" t="s">
        <v>10</v>
      </c>
      <c r="I24" s="86" t="s">
        <v>57</v>
      </c>
      <c r="J24" s="88">
        <v>42835</v>
      </c>
      <c r="K24" s="89">
        <v>900</v>
      </c>
      <c r="L24" s="156">
        <f>SUM(K24:K32)</f>
        <v>10740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38"/>
      <c r="B25" s="82">
        <v>0</v>
      </c>
      <c r="C25" s="83">
        <v>1</v>
      </c>
      <c r="D25" s="84">
        <v>1</v>
      </c>
      <c r="E25" s="90" t="s">
        <v>46</v>
      </c>
      <c r="F25" s="90" t="s">
        <v>18</v>
      </c>
      <c r="G25" s="91" t="s">
        <v>47</v>
      </c>
      <c r="H25" s="92" t="s">
        <v>51</v>
      </c>
      <c r="I25" s="86" t="s">
        <v>70</v>
      </c>
      <c r="J25" s="88">
        <v>42835</v>
      </c>
      <c r="K25" s="93">
        <v>675</v>
      </c>
      <c r="L25" s="15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38"/>
      <c r="B26" s="82">
        <v>0</v>
      </c>
      <c r="C26" s="83">
        <v>1</v>
      </c>
      <c r="D26" s="84">
        <v>0</v>
      </c>
      <c r="E26" s="90" t="s">
        <v>46</v>
      </c>
      <c r="F26" s="94" t="s">
        <v>71</v>
      </c>
      <c r="G26" s="95" t="s">
        <v>72</v>
      </c>
      <c r="H26" s="92" t="s">
        <v>51</v>
      </c>
      <c r="I26" s="96" t="s">
        <v>70</v>
      </c>
      <c r="J26" s="88">
        <v>42835</v>
      </c>
      <c r="K26" s="97">
        <v>225</v>
      </c>
      <c r="L26" s="15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25">
      <c r="A27" s="138"/>
      <c r="B27" s="137">
        <v>2</v>
      </c>
      <c r="C27" s="137">
        <v>0</v>
      </c>
      <c r="D27" s="137">
        <v>1</v>
      </c>
      <c r="E27" s="137" t="s">
        <v>73</v>
      </c>
      <c r="F27" s="137" t="s">
        <v>17</v>
      </c>
      <c r="G27" s="159" t="s">
        <v>74</v>
      </c>
      <c r="H27" s="161" t="s">
        <v>75</v>
      </c>
      <c r="I27" s="98" t="s">
        <v>76</v>
      </c>
      <c r="J27" s="163" t="s">
        <v>77</v>
      </c>
      <c r="K27" s="165">
        <v>1800</v>
      </c>
      <c r="L27" s="15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38"/>
      <c r="B28" s="139"/>
      <c r="C28" s="139"/>
      <c r="D28" s="139"/>
      <c r="E28" s="139"/>
      <c r="F28" s="139"/>
      <c r="G28" s="160"/>
      <c r="H28" s="162"/>
      <c r="I28" s="99" t="s">
        <v>78</v>
      </c>
      <c r="J28" s="164"/>
      <c r="K28" s="166"/>
      <c r="L28" s="15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38"/>
      <c r="B29" s="100">
        <v>3</v>
      </c>
      <c r="C29" s="101">
        <v>0</v>
      </c>
      <c r="D29" s="100">
        <v>1</v>
      </c>
      <c r="E29" s="101" t="s">
        <v>42</v>
      </c>
      <c r="F29" s="100" t="s">
        <v>31</v>
      </c>
      <c r="G29" s="102" t="s">
        <v>79</v>
      </c>
      <c r="H29" s="103" t="s">
        <v>48</v>
      </c>
      <c r="I29" s="159" t="s">
        <v>80</v>
      </c>
      <c r="J29" s="163" t="s">
        <v>81</v>
      </c>
      <c r="K29" s="104">
        <v>1920</v>
      </c>
      <c r="L29" s="15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38"/>
      <c r="B30" s="100">
        <v>3</v>
      </c>
      <c r="C30" s="101">
        <v>0</v>
      </c>
      <c r="D30" s="100">
        <v>1</v>
      </c>
      <c r="E30" s="83" t="s">
        <v>42</v>
      </c>
      <c r="F30" s="100" t="s">
        <v>31</v>
      </c>
      <c r="G30" s="102" t="s">
        <v>82</v>
      </c>
      <c r="H30" s="105" t="s">
        <v>48</v>
      </c>
      <c r="I30" s="160"/>
      <c r="J30" s="167"/>
      <c r="K30" s="104">
        <v>1920</v>
      </c>
      <c r="L30" s="15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38"/>
      <c r="B31" s="100">
        <v>3</v>
      </c>
      <c r="C31" s="101">
        <v>0</v>
      </c>
      <c r="D31" s="100">
        <v>1</v>
      </c>
      <c r="E31" s="83" t="s">
        <v>46</v>
      </c>
      <c r="F31" s="90" t="s">
        <v>18</v>
      </c>
      <c r="G31" s="91" t="s">
        <v>47</v>
      </c>
      <c r="H31" s="105" t="s">
        <v>48</v>
      </c>
      <c r="I31" s="106" t="s">
        <v>83</v>
      </c>
      <c r="J31" s="107" t="s">
        <v>84</v>
      </c>
      <c r="K31" s="108">
        <v>2400</v>
      </c>
      <c r="L31" s="15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39"/>
      <c r="B32" s="90">
        <v>1</v>
      </c>
      <c r="C32" s="90">
        <v>0</v>
      </c>
      <c r="D32" s="90">
        <v>1</v>
      </c>
      <c r="E32" s="109" t="s">
        <v>37</v>
      </c>
      <c r="F32" s="90" t="s">
        <v>17</v>
      </c>
      <c r="G32" s="91" t="s">
        <v>11</v>
      </c>
      <c r="H32" s="92" t="s">
        <v>10</v>
      </c>
      <c r="I32" s="106" t="s">
        <v>53</v>
      </c>
      <c r="J32" s="110">
        <v>42852</v>
      </c>
      <c r="K32" s="104">
        <v>900</v>
      </c>
      <c r="L32" s="15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12" t="s">
        <v>85</v>
      </c>
      <c r="B33" s="50">
        <v>0</v>
      </c>
      <c r="C33" s="50">
        <v>1</v>
      </c>
      <c r="D33" s="50">
        <v>0</v>
      </c>
      <c r="E33" s="51" t="s">
        <v>32</v>
      </c>
      <c r="F33" s="50" t="s">
        <v>31</v>
      </c>
      <c r="G33" s="52" t="s">
        <v>35</v>
      </c>
      <c r="H33" s="53" t="s">
        <v>51</v>
      </c>
      <c r="I33" s="80" t="s">
        <v>52</v>
      </c>
      <c r="J33" s="111">
        <v>42872</v>
      </c>
      <c r="K33" s="79">
        <v>180</v>
      </c>
      <c r="L33" s="115">
        <f>SUM(K33:K42)</f>
        <v>12420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13"/>
      <c r="B34" s="50">
        <v>4</v>
      </c>
      <c r="C34" s="50">
        <v>0</v>
      </c>
      <c r="D34" s="50">
        <v>0</v>
      </c>
      <c r="E34" s="51" t="s">
        <v>32</v>
      </c>
      <c r="F34" s="50" t="s">
        <v>31</v>
      </c>
      <c r="G34" s="52" t="s">
        <v>13</v>
      </c>
      <c r="H34" s="118" t="s">
        <v>86</v>
      </c>
      <c r="I34" s="80" t="s">
        <v>87</v>
      </c>
      <c r="J34" s="111" t="s">
        <v>88</v>
      </c>
      <c r="K34" s="79">
        <v>1440</v>
      </c>
      <c r="L34" s="1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13"/>
      <c r="B35" s="50">
        <v>4</v>
      </c>
      <c r="C35" s="50">
        <v>0</v>
      </c>
      <c r="D35" s="50">
        <v>0</v>
      </c>
      <c r="E35" s="51" t="s">
        <v>32</v>
      </c>
      <c r="F35" s="50" t="s">
        <v>31</v>
      </c>
      <c r="G35" s="52" t="s">
        <v>35</v>
      </c>
      <c r="H35" s="119"/>
      <c r="I35" s="80" t="s">
        <v>89</v>
      </c>
      <c r="J35" s="111"/>
      <c r="K35" s="79">
        <v>1440</v>
      </c>
      <c r="L35" s="1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13"/>
      <c r="B36" s="50">
        <v>3</v>
      </c>
      <c r="C36" s="50">
        <v>0</v>
      </c>
      <c r="D36" s="50">
        <v>1</v>
      </c>
      <c r="E36" s="51" t="s">
        <v>90</v>
      </c>
      <c r="F36" s="50" t="s">
        <v>31</v>
      </c>
      <c r="G36" s="52" t="s">
        <v>91</v>
      </c>
      <c r="H36" s="118" t="s">
        <v>92</v>
      </c>
      <c r="I36" s="80" t="s">
        <v>93</v>
      </c>
      <c r="J36" s="111" t="s">
        <v>94</v>
      </c>
      <c r="K36" s="79">
        <v>2400</v>
      </c>
      <c r="L36" s="1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13"/>
      <c r="B37" s="50">
        <v>3</v>
      </c>
      <c r="C37" s="50">
        <v>0</v>
      </c>
      <c r="D37" s="50">
        <v>1</v>
      </c>
      <c r="E37" s="51" t="s">
        <v>90</v>
      </c>
      <c r="F37" s="50" t="s">
        <v>17</v>
      </c>
      <c r="G37" s="52" t="s">
        <v>74</v>
      </c>
      <c r="H37" s="119"/>
      <c r="I37" s="80" t="s">
        <v>95</v>
      </c>
      <c r="J37" s="111"/>
      <c r="K37" s="79">
        <v>2400</v>
      </c>
      <c r="L37" s="1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13"/>
      <c r="B38" s="50">
        <v>1</v>
      </c>
      <c r="C38" s="50">
        <v>0</v>
      </c>
      <c r="D38" s="50">
        <v>1</v>
      </c>
      <c r="E38" s="51" t="s">
        <v>39</v>
      </c>
      <c r="F38" s="50" t="s">
        <v>17</v>
      </c>
      <c r="G38" s="52" t="s">
        <v>11</v>
      </c>
      <c r="H38" s="53" t="s">
        <v>10</v>
      </c>
      <c r="I38" s="80" t="s">
        <v>57</v>
      </c>
      <c r="J38" s="111">
        <v>42870</v>
      </c>
      <c r="K38" s="79">
        <v>900</v>
      </c>
      <c r="L38" s="1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13"/>
      <c r="B39" s="50">
        <v>3</v>
      </c>
      <c r="C39" s="50">
        <v>0</v>
      </c>
      <c r="D39" s="50">
        <v>1</v>
      </c>
      <c r="E39" s="51" t="s">
        <v>46</v>
      </c>
      <c r="F39" s="50" t="s">
        <v>18</v>
      </c>
      <c r="G39" s="52" t="s">
        <v>47</v>
      </c>
      <c r="H39" s="53" t="s">
        <v>48</v>
      </c>
      <c r="I39" s="80" t="s">
        <v>96</v>
      </c>
      <c r="J39" s="111" t="s">
        <v>97</v>
      </c>
      <c r="K39" s="79">
        <v>2400</v>
      </c>
      <c r="L39" s="11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13"/>
      <c r="B40" s="50">
        <v>1</v>
      </c>
      <c r="C40" s="50">
        <v>0</v>
      </c>
      <c r="D40" s="50">
        <v>1</v>
      </c>
      <c r="E40" s="51" t="s">
        <v>37</v>
      </c>
      <c r="F40" s="50" t="s">
        <v>17</v>
      </c>
      <c r="G40" s="52" t="s">
        <v>11</v>
      </c>
      <c r="H40" s="53" t="s">
        <v>10</v>
      </c>
      <c r="I40" s="80" t="s">
        <v>53</v>
      </c>
      <c r="J40" s="111">
        <v>42884</v>
      </c>
      <c r="K40" s="79">
        <v>900</v>
      </c>
      <c r="L40" s="1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13"/>
      <c r="B41" s="50">
        <v>0</v>
      </c>
      <c r="C41" s="50">
        <v>1</v>
      </c>
      <c r="D41" s="50">
        <v>0</v>
      </c>
      <c r="E41" s="51" t="s">
        <v>32</v>
      </c>
      <c r="F41" s="50" t="s">
        <v>31</v>
      </c>
      <c r="G41" s="52" t="s">
        <v>13</v>
      </c>
      <c r="H41" s="118" t="s">
        <v>98</v>
      </c>
      <c r="I41" s="80" t="s">
        <v>99</v>
      </c>
      <c r="J41" s="111">
        <v>42886</v>
      </c>
      <c r="K41" s="79">
        <v>180</v>
      </c>
      <c r="L41" s="1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14"/>
      <c r="B42" s="50">
        <v>0</v>
      </c>
      <c r="C42" s="50">
        <v>1</v>
      </c>
      <c r="D42" s="50">
        <v>0</v>
      </c>
      <c r="E42" s="51" t="s">
        <v>32</v>
      </c>
      <c r="F42" s="50" t="s">
        <v>31</v>
      </c>
      <c r="G42" s="52" t="s">
        <v>35</v>
      </c>
      <c r="H42" s="119"/>
      <c r="I42" s="80"/>
      <c r="J42" s="111"/>
      <c r="K42" s="79">
        <v>180</v>
      </c>
      <c r="L42" s="11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44" t="s">
        <v>1</v>
      </c>
      <c r="B43" s="45">
        <f>SUM(B5:B42)</f>
        <v>70</v>
      </c>
      <c r="C43" s="45">
        <f>SUM(C5:C42)</f>
        <v>9</v>
      </c>
      <c r="D43" s="45">
        <f>SUM(D5:D42)</f>
        <v>19</v>
      </c>
      <c r="E43" s="46" t="s">
        <v>2</v>
      </c>
      <c r="F43" s="47" t="s">
        <v>2</v>
      </c>
      <c r="G43" s="47" t="s">
        <v>2</v>
      </c>
      <c r="H43" s="47" t="s">
        <v>2</v>
      </c>
      <c r="I43" s="47" t="s">
        <v>2</v>
      </c>
      <c r="J43" s="48" t="s">
        <v>2</v>
      </c>
      <c r="K43" s="47">
        <f>SUM(K5:K42)</f>
        <v>42180</v>
      </c>
      <c r="L43" s="47">
        <f>SUM(L5:L42)</f>
        <v>42180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x14ac:dyDescent="0.25">
      <c r="A44" s="1"/>
      <c r="B44" s="1"/>
      <c r="C44" s="1"/>
      <c r="D44" s="1"/>
      <c r="E44" s="1"/>
      <c r="F44" s="1"/>
      <c r="G44" s="3"/>
      <c r="H44" s="3"/>
      <c r="I44" s="3"/>
      <c r="J44" s="3"/>
      <c r="K44" s="3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x14ac:dyDescent="0.25">
      <c r="A45" s="1"/>
      <c r="B45" s="1"/>
      <c r="C45" s="1"/>
      <c r="D45" s="1"/>
      <c r="E45" s="1"/>
      <c r="F45" s="1"/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38.25" x14ac:dyDescent="0.25">
      <c r="A46" s="135" t="s">
        <v>23</v>
      </c>
      <c r="B46" s="135"/>
      <c r="C46" s="27" t="s">
        <v>24</v>
      </c>
      <c r="D46" s="27" t="s">
        <v>25</v>
      </c>
      <c r="E46" s="25" t="s">
        <v>26</v>
      </c>
      <c r="F46" s="25" t="s">
        <v>27</v>
      </c>
      <c r="G46" s="25" t="s">
        <v>28</v>
      </c>
      <c r="H46" s="26" t="s">
        <v>29</v>
      </c>
      <c r="I46" s="23"/>
      <c r="J46" s="20"/>
      <c r="K46" s="136"/>
      <c r="L46" s="13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x14ac:dyDescent="0.25">
      <c r="A47" s="133" t="s">
        <v>17</v>
      </c>
      <c r="B47" s="133"/>
      <c r="C47" s="7">
        <v>12</v>
      </c>
      <c r="D47" s="7">
        <v>3</v>
      </c>
      <c r="E47" s="8">
        <f>SUM(K7,K8,K14,K16,K21,K24,K26,K27,K32,K37,K38,K40)</f>
        <v>12525</v>
      </c>
      <c r="F47" s="7">
        <f>SUM(B7:B8,B14,B16,B21,B24,B27,B32,B37:B38,B40)</f>
        <v>14</v>
      </c>
      <c r="G47" s="7">
        <f>SUM(C26)</f>
        <v>1</v>
      </c>
      <c r="H47" s="19">
        <v>11</v>
      </c>
      <c r="I47" s="24"/>
      <c r="J47" s="21"/>
      <c r="K47" s="136"/>
      <c r="L47" s="13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x14ac:dyDescent="0.25">
      <c r="A48" s="133" t="s">
        <v>18</v>
      </c>
      <c r="B48" s="133"/>
      <c r="C48" s="7">
        <v>4</v>
      </c>
      <c r="D48" s="7">
        <v>1</v>
      </c>
      <c r="E48" s="8">
        <f>SUM(K12,K25,K31,K39)</f>
        <v>7275</v>
      </c>
      <c r="F48" s="7">
        <f>SUM(B12,B31,B39)</f>
        <v>8</v>
      </c>
      <c r="G48" s="7">
        <f>SUM(C25)</f>
        <v>1</v>
      </c>
      <c r="H48" s="19">
        <v>4</v>
      </c>
      <c r="I48" s="24"/>
      <c r="J48" s="21"/>
      <c r="K48" s="22"/>
      <c r="L48" s="2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x14ac:dyDescent="0.25">
      <c r="A49" s="133" t="s">
        <v>19</v>
      </c>
      <c r="B49" s="133"/>
      <c r="C49" s="7">
        <v>20</v>
      </c>
      <c r="D49" s="7">
        <v>6</v>
      </c>
      <c r="E49" s="8">
        <f>SUM(K5:K6,K9:K11,K13,K15,K17:K18,K19:K20,K22:K23,K29:K30,K33,K34,K35,K36,K41,K42)</f>
        <v>22380</v>
      </c>
      <c r="F49" s="7">
        <f>SUM(B5:B6,B9:B11,B13,B15,B17:B20,B22:B23,B29:B30,B33:B36,B41:B42)</f>
        <v>48</v>
      </c>
      <c r="G49" s="7">
        <f>SUM(C5:C6,C9:C11,C13,C15,C33,C41:C42)</f>
        <v>7</v>
      </c>
      <c r="H49" s="19">
        <v>4</v>
      </c>
      <c r="I49" s="24"/>
      <c r="J49" s="21"/>
      <c r="K49" s="134"/>
      <c r="L49" s="13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x14ac:dyDescent="0.25">
      <c r="A50" s="133" t="s">
        <v>20</v>
      </c>
      <c r="B50" s="133"/>
      <c r="C50" s="7"/>
      <c r="D50" s="7"/>
      <c r="E50" s="8"/>
      <c r="F50" s="7"/>
      <c r="G50" s="7"/>
      <c r="H50" s="7"/>
      <c r="I50" s="24"/>
      <c r="J50" s="21"/>
      <c r="K50" s="134"/>
      <c r="L50" s="13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x14ac:dyDescent="0.25">
      <c r="A51" s="1"/>
      <c r="B51" s="1"/>
      <c r="C51" s="17"/>
      <c r="D51" s="1"/>
      <c r="E51" s="1"/>
      <c r="F51" s="1"/>
      <c r="G51" s="3"/>
      <c r="H51" s="3"/>
      <c r="I51" s="18"/>
      <c r="J51" s="18"/>
      <c r="K51" s="18"/>
      <c r="L51" s="18"/>
      <c r="M51" s="1"/>
    </row>
    <row r="52" spans="1:96" x14ac:dyDescent="0.25">
      <c r="A52" s="1"/>
      <c r="B52" s="1"/>
      <c r="C52" s="1"/>
      <c r="D52" s="1"/>
      <c r="E52" s="1"/>
      <c r="F52" s="1"/>
      <c r="G52" s="3"/>
      <c r="H52" s="3"/>
      <c r="I52" s="3"/>
      <c r="J52" s="3"/>
      <c r="K52" s="3"/>
      <c r="L52" s="3"/>
      <c r="M52" s="1"/>
    </row>
    <row r="53" spans="1:96" x14ac:dyDescent="0.25">
      <c r="A53" s="1"/>
      <c r="B53" s="1"/>
      <c r="C53" s="1"/>
      <c r="D53" s="1"/>
      <c r="E53" s="49"/>
      <c r="F53" s="1"/>
      <c r="G53" s="1"/>
      <c r="H53" s="1"/>
      <c r="I53" s="3"/>
      <c r="J53" s="3"/>
      <c r="K53" s="3"/>
      <c r="L53" s="3"/>
      <c r="M53" s="1"/>
    </row>
    <row r="54" spans="1:96" x14ac:dyDescent="0.25">
      <c r="A54" s="1"/>
      <c r="B54" s="1"/>
      <c r="C54" s="1"/>
      <c r="D54" s="1"/>
      <c r="E54" s="33"/>
      <c r="F54" s="1"/>
      <c r="G54" s="3"/>
      <c r="H54" s="3"/>
      <c r="I54" s="3"/>
      <c r="J54" s="3"/>
      <c r="K54" s="3"/>
      <c r="L54" s="3"/>
      <c r="M54" s="1"/>
    </row>
    <row r="55" spans="1:96" x14ac:dyDescent="0.25">
      <c r="A55" s="1"/>
      <c r="B55" s="1"/>
      <c r="C55" s="1"/>
      <c r="D55" s="1"/>
      <c r="E55" s="1"/>
      <c r="F55" s="1"/>
      <c r="G55" s="3"/>
      <c r="H55" s="3"/>
      <c r="I55" s="3"/>
      <c r="J55" s="3"/>
      <c r="K55" s="3"/>
      <c r="L55" s="3"/>
      <c r="M55" s="1"/>
    </row>
    <row r="56" spans="1:96" x14ac:dyDescent="0.25">
      <c r="A56" s="1"/>
      <c r="B56" s="1"/>
      <c r="C56" s="1"/>
      <c r="D56" s="1"/>
      <c r="E56" s="1"/>
      <c r="F56" s="1"/>
      <c r="G56" s="3"/>
      <c r="H56" s="3"/>
      <c r="I56" s="3"/>
      <c r="J56" s="3"/>
      <c r="K56" s="3"/>
      <c r="L56" s="3"/>
      <c r="M56" s="1"/>
    </row>
    <row r="57" spans="1:96" x14ac:dyDescent="0.25">
      <c r="A57" s="1"/>
      <c r="B57" s="1"/>
      <c r="C57" s="1"/>
      <c r="D57" s="1"/>
      <c r="E57" s="1"/>
      <c r="F57" s="1"/>
      <c r="G57" s="3"/>
      <c r="H57" s="3"/>
      <c r="I57" s="3"/>
      <c r="J57" s="3"/>
      <c r="K57" s="3"/>
      <c r="L57" s="3"/>
      <c r="M57" s="1"/>
    </row>
    <row r="58" spans="1:96" x14ac:dyDescent="0.25">
      <c r="A58" s="1"/>
      <c r="B58" s="1"/>
      <c r="C58" s="1"/>
      <c r="D58" s="1"/>
      <c r="E58" s="1"/>
      <c r="F58" s="1"/>
      <c r="G58" s="3"/>
      <c r="H58" s="3"/>
      <c r="I58" s="3"/>
      <c r="J58" s="3"/>
      <c r="K58" s="3"/>
      <c r="L58" s="3"/>
      <c r="M58" s="1"/>
    </row>
    <row r="59" spans="1:96" x14ac:dyDescent="0.25">
      <c r="A59" s="1"/>
      <c r="B59" s="1"/>
      <c r="C59" s="1"/>
      <c r="D59" s="1"/>
      <c r="E59" s="1"/>
      <c r="F59" s="1"/>
      <c r="G59" s="3"/>
      <c r="H59" s="3"/>
      <c r="I59" s="3"/>
      <c r="J59" s="3"/>
      <c r="K59" s="3"/>
      <c r="L59" s="3"/>
      <c r="M59" s="1"/>
    </row>
    <row r="60" spans="1:96" x14ac:dyDescent="0.25">
      <c r="A60" s="1"/>
      <c r="B60" s="1"/>
      <c r="C60" s="1"/>
      <c r="D60" s="1"/>
      <c r="E60" s="1"/>
      <c r="F60" s="1"/>
      <c r="G60" s="3"/>
      <c r="H60" s="3"/>
      <c r="I60" s="3"/>
      <c r="J60" s="3"/>
      <c r="K60" s="3"/>
      <c r="L60" s="3"/>
      <c r="M60" s="1"/>
    </row>
    <row r="61" spans="1:96" x14ac:dyDescent="0.25">
      <c r="A61" s="1"/>
      <c r="B61" s="1"/>
      <c r="C61" s="1"/>
      <c r="D61" s="1"/>
      <c r="E61" s="1"/>
      <c r="F61" s="1"/>
      <c r="G61" s="3"/>
      <c r="H61" s="3"/>
      <c r="I61" s="3"/>
      <c r="J61" s="3"/>
      <c r="K61" s="3"/>
      <c r="L61" s="3"/>
      <c r="M61" s="1"/>
    </row>
    <row r="62" spans="1:96" x14ac:dyDescent="0.25">
      <c r="A62" s="1"/>
      <c r="B62" s="1"/>
      <c r="C62" s="1"/>
      <c r="D62" s="1"/>
      <c r="E62" s="1"/>
      <c r="F62" s="1"/>
      <c r="G62" s="3"/>
      <c r="H62" s="3"/>
      <c r="I62" s="3"/>
      <c r="J62" s="3"/>
      <c r="K62" s="3"/>
      <c r="L62" s="3"/>
      <c r="M62" s="1"/>
    </row>
    <row r="63" spans="1:96" x14ac:dyDescent="0.25">
      <c r="A63" s="1"/>
      <c r="B63" s="1"/>
      <c r="C63" s="1"/>
      <c r="D63" s="1"/>
      <c r="E63" s="1"/>
      <c r="F63" s="1"/>
      <c r="G63" s="3"/>
      <c r="H63" s="3"/>
      <c r="I63" s="3"/>
      <c r="J63" s="3"/>
      <c r="K63" s="3"/>
      <c r="L63" s="3"/>
      <c r="M63" s="1"/>
    </row>
    <row r="64" spans="1:96" x14ac:dyDescent="0.25">
      <c r="A64" s="1"/>
      <c r="B64" s="1"/>
      <c r="C64" s="1"/>
      <c r="D64" s="1"/>
      <c r="E64" s="1"/>
      <c r="F64" s="1"/>
      <c r="G64" s="3"/>
      <c r="H64" s="3"/>
      <c r="I64" s="3"/>
      <c r="J64" s="3"/>
      <c r="K64" s="3"/>
      <c r="L64" s="3"/>
      <c r="M64" s="1"/>
    </row>
    <row r="65" spans="1:13" x14ac:dyDescent="0.25">
      <c r="A65" s="1"/>
      <c r="B65" s="1"/>
      <c r="C65" s="1"/>
      <c r="D65" s="1"/>
      <c r="E65" s="1"/>
      <c r="F65" s="1"/>
      <c r="G65" s="3"/>
      <c r="H65" s="3"/>
      <c r="I65" s="3"/>
      <c r="J65" s="3"/>
      <c r="K65" s="3"/>
      <c r="L65" s="3"/>
      <c r="M65" s="1"/>
    </row>
    <row r="66" spans="1:13" x14ac:dyDescent="0.25">
      <c r="A66" s="1"/>
      <c r="B66" s="1"/>
      <c r="C66" s="1"/>
      <c r="D66" s="1"/>
      <c r="E66" s="1"/>
      <c r="F66" s="1"/>
      <c r="G66" s="3"/>
      <c r="H66" s="3"/>
      <c r="I66" s="3"/>
      <c r="J66" s="3"/>
      <c r="K66" s="3"/>
      <c r="L66" s="3"/>
      <c r="M66" s="1"/>
    </row>
    <row r="67" spans="1:13" x14ac:dyDescent="0.25">
      <c r="A67" s="1"/>
      <c r="B67" s="1"/>
      <c r="C67" s="1"/>
      <c r="D67" s="1"/>
      <c r="E67" s="1"/>
      <c r="F67" s="1"/>
      <c r="G67" s="3"/>
      <c r="H67" s="3"/>
      <c r="I67" s="3"/>
      <c r="J67" s="3"/>
      <c r="K67" s="3"/>
      <c r="L67" s="3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3"/>
      <c r="I68" s="3"/>
      <c r="J68" s="3"/>
      <c r="K68" s="3"/>
      <c r="L68" s="3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</row>
    <row r="2289" spans="1:11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</row>
    <row r="2290" spans="1:11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</row>
  </sheetData>
  <mergeCells count="46">
    <mergeCell ref="H27:H28"/>
    <mergeCell ref="J27:J28"/>
    <mergeCell ref="K27:K28"/>
    <mergeCell ref="I29:I30"/>
    <mergeCell ref="J29:J30"/>
    <mergeCell ref="C27:C28"/>
    <mergeCell ref="D27:D28"/>
    <mergeCell ref="E27:E28"/>
    <mergeCell ref="F27:F28"/>
    <mergeCell ref="G27:G28"/>
    <mergeCell ref="A24:A32"/>
    <mergeCell ref="A8:A14"/>
    <mergeCell ref="L8:L14"/>
    <mergeCell ref="J9:J10"/>
    <mergeCell ref="I9:I10"/>
    <mergeCell ref="H9:H10"/>
    <mergeCell ref="A15:A23"/>
    <mergeCell ref="L15:L23"/>
    <mergeCell ref="H17:H18"/>
    <mergeCell ref="J17:J18"/>
    <mergeCell ref="H19:H20"/>
    <mergeCell ref="J19:J20"/>
    <mergeCell ref="H22:H23"/>
    <mergeCell ref="J22:J23"/>
    <mergeCell ref="L24:L32"/>
    <mergeCell ref="B27:B28"/>
    <mergeCell ref="A50:B50"/>
    <mergeCell ref="K50:L50"/>
    <mergeCell ref="A49:B49"/>
    <mergeCell ref="K49:L49"/>
    <mergeCell ref="A46:B46"/>
    <mergeCell ref="K46:L46"/>
    <mergeCell ref="A47:B47"/>
    <mergeCell ref="K47:L47"/>
    <mergeCell ref="A48:B48"/>
    <mergeCell ref="A1:L2"/>
    <mergeCell ref="A3:L3"/>
    <mergeCell ref="A5:A7"/>
    <mergeCell ref="L5:L7"/>
    <mergeCell ref="H5:H6"/>
    <mergeCell ref="J5:J6"/>
    <mergeCell ref="A33:A42"/>
    <mergeCell ref="L33:L42"/>
    <mergeCell ref="H34:H35"/>
    <mergeCell ref="H36:H37"/>
    <mergeCell ref="H41:H42"/>
  </mergeCells>
  <printOptions horizontalCentered="1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2017-06-19T14:40:07Z</cp:lastPrinted>
  <dcterms:created xsi:type="dcterms:W3CDTF">2014-06-16T13:21:53Z</dcterms:created>
  <dcterms:modified xsi:type="dcterms:W3CDTF">2017-06-19T14:40:20Z</dcterms:modified>
</cp:coreProperties>
</file>