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8\PRESTAÇÃO DE CONTAS 2019\DIÁRIAS\"/>
    </mc:Choice>
  </mc:AlternateContent>
  <bookViews>
    <workbookView xWindow="240" yWindow="60" windowWidth="20115" windowHeight="8010"/>
  </bookViews>
  <sheets>
    <sheet name="DIÁRIAS" sheetId="7" r:id="rId1"/>
  </sheets>
  <definedNames>
    <definedName name="_xlnm._FilterDatabase" localSheetId="0" hidden="1">DIÁRIAS!$F$1:$F$2313</definedName>
  </definedNames>
  <calcPr calcId="152511"/>
</workbook>
</file>

<file path=xl/calcChain.xml><?xml version="1.0" encoding="utf-8"?>
<calcChain xmlns="http://schemas.openxmlformats.org/spreadsheetml/2006/main">
  <c r="F73" i="7" l="1"/>
  <c r="E73" i="7"/>
  <c r="G72" i="7"/>
  <c r="F72" i="7"/>
  <c r="E72" i="7"/>
  <c r="F71" i="7"/>
  <c r="E71" i="7"/>
  <c r="F70" i="7"/>
  <c r="E70" i="7"/>
  <c r="L66" i="7"/>
  <c r="K66" i="7"/>
  <c r="D66" i="7"/>
  <c r="C66" i="7"/>
  <c r="B66" i="7"/>
  <c r="L41" i="7" l="1"/>
  <c r="H72" i="7" l="1"/>
  <c r="H71" i="7"/>
  <c r="H70" i="7"/>
  <c r="L23" i="7" l="1"/>
  <c r="L17" i="7" l="1"/>
  <c r="G71" i="7" l="1"/>
  <c r="L5" i="7" l="1"/>
</calcChain>
</file>

<file path=xl/sharedStrings.xml><?xml version="1.0" encoding="utf-8"?>
<sst xmlns="http://schemas.openxmlformats.org/spreadsheetml/2006/main" count="331" uniqueCount="138">
  <si>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</si>
  <si>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</si>
  <si>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</si>
  <si>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</si>
  <si>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</si>
  <si>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</si>
  <si>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</si>
  <si>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</si>
  <si>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</si>
  <si>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</si>
  <si>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</si>
  <si>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</si>
  <si>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</si>
  <si>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</si>
  <si>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</si>
  <si>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</si>
  <si>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</si>
  <si>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</si>
  <si>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</si>
  <si>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</si>
  <si>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</si>
  <si>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</si>
  <si>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</si>
  <si>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</si>
  <si>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1/2 DIÁRIAS PAGAS</t>
  </si>
  <si>
    <t>DESLOCAMENTOS PAGOS</t>
  </si>
  <si>
    <t>Relatório de Diárias e Deslocamentos por Beneficiário</t>
  </si>
  <si>
    <t>PLENARIO</t>
  </si>
  <si>
    <t>CONSELHEIRO</t>
  </si>
  <si>
    <t>WALTER MUNIZ DE BRITO FILHO</t>
  </si>
  <si>
    <t>JOÃO PESSOA /PB</t>
  </si>
  <si>
    <t>REUNIÃO PLENÁRIA ORDINÁRIA Nº 082</t>
  </si>
  <si>
    <t>CEPEF</t>
  </si>
  <si>
    <t>REUNIÃOMENSAL DA CEPEF</t>
  </si>
  <si>
    <t>FEVEREIRO</t>
  </si>
  <si>
    <t>GER. ADM.</t>
  </si>
  <si>
    <t>PRESIDENTE</t>
  </si>
  <si>
    <t>RICARDO VICTOR DE MENDONÇA VIDAL</t>
  </si>
  <si>
    <t>BRASÍLIA/DF</t>
  </si>
  <si>
    <t>FÓRUM DE PRESID. E 28ª REUNIÃO PLENÁRIA AMPL. ORD. DO CAU/BR</t>
  </si>
  <si>
    <t>21 e 22/02/2019</t>
  </si>
  <si>
    <t>MARÇO</t>
  </si>
  <si>
    <t>FISC.</t>
  </si>
  <si>
    <t>FUNCIONÁRIO</t>
  </si>
  <si>
    <t>DANIEL CRHOCKATT DE SÁ MARQUES</t>
  </si>
  <si>
    <t>SOUSA/PB</t>
  </si>
  <si>
    <t xml:space="preserve">AÇÕES PLANEJADAS DA FISCALIZAÇÃO PELO INTERIOR DO ESTADO NAS </t>
  </si>
  <si>
    <t>VICTOR HUGO PEREIRA FEREIRA</t>
  </si>
  <si>
    <t>CIDADES DE CAJAZEIRAS, POMBAL E SOUSA/PB</t>
  </si>
  <si>
    <t>CAMP. GRANDE/PB</t>
  </si>
  <si>
    <t>EVENTO OBSERVATÓRIO CAU/PB, CAU/PE e CAU/RN</t>
  </si>
  <si>
    <t>12 e 13/03/2019</t>
  </si>
  <si>
    <t>FUNCIONÁRIA</t>
  </si>
  <si>
    <t>MÉRCIA VALÉRIA PINHO DO NASCIMENTO</t>
  </si>
  <si>
    <t>FABÍOLA BESSA DE CARVALHO</t>
  </si>
  <si>
    <t>RECIFE/PE</t>
  </si>
  <si>
    <t>SEMINÁRIO NACIONAL DE ARQUITETURA</t>
  </si>
  <si>
    <t>21 e 22/03/2019</t>
  </si>
  <si>
    <t>MARIANE LOURENÇO DÂMASO</t>
  </si>
  <si>
    <t>CIDADES DE CAMPINA GRANDE E QUEIMADAS/PB</t>
  </si>
  <si>
    <t>REUNIÃO PLENÁRIA ORDINÁRIA Nº 084</t>
  </si>
  <si>
    <t>ABRIL</t>
  </si>
  <si>
    <t>CURITIBA/PR</t>
  </si>
  <si>
    <t>OFICINA DE FISCALIZAÇÃO CAU/PR 2019</t>
  </si>
  <si>
    <t>04 e 05/04/2019</t>
  </si>
  <si>
    <t>REUNIÃO MENSAL DA CEPEF</t>
  </si>
  <si>
    <t>PIANCÓ/PB</t>
  </si>
  <si>
    <t>22 a 26/04/2019</t>
  </si>
  <si>
    <t>CIDADES DE COREMAS, ITAPORANGA, PATOS E PIANCÓ/PB</t>
  </si>
  <si>
    <t>3º FÓRUM DE PRESIDENTES 2019</t>
  </si>
  <si>
    <t>COLÓQUIO DE ARQ. E URB. - O FUTURO SEM FRONTEIRAS ARQUITETURA 21</t>
  </si>
  <si>
    <t>02 e 03/04/2019</t>
  </si>
  <si>
    <t>MAIO</t>
  </si>
  <si>
    <t>WASHINGTON DIONISIO SOBRINHO</t>
  </si>
  <si>
    <t>MACEIÓ/AL</t>
  </si>
  <si>
    <t>3º OFÍCINA DA COMISSÃO DE FISCALIZAÇÃO CAU/BR</t>
  </si>
  <si>
    <t>06 e 07/05/2019</t>
  </si>
  <si>
    <t xml:space="preserve"> PETROLINA/PE</t>
  </si>
  <si>
    <t>OBSERVATÓRIO NORDESTINO – PETROLINA, 2ª EDIÇÃO DO ANO DE 2019</t>
  </si>
  <si>
    <t>08 e 09/05/2019</t>
  </si>
  <si>
    <t>PLENÁRIO</t>
  </si>
  <si>
    <t>REUNIÃO PLENÁRIA ORDINÁRIA Nº 085</t>
  </si>
  <si>
    <t>CONVIDADA</t>
  </si>
  <si>
    <t>CAMILA MALERONKA</t>
  </si>
  <si>
    <t xml:space="preserve">CAPACITAÇÃO SOBRE POLÍTICAS DO SOLO URBANO, PROMOVIDO PELO </t>
  </si>
  <si>
    <t>13 e 14/05/2019</t>
  </si>
  <si>
    <t>GISLENE DE FÁTIMA PEREIRA</t>
  </si>
  <si>
    <t>INSTITUTO LINCON</t>
  </si>
  <si>
    <t>CED</t>
  </si>
  <si>
    <t>GIOVANNI SOARES DE ALENCAR</t>
  </si>
  <si>
    <t>SÃO PAULO/SP</t>
  </si>
  <si>
    <t>18º SEMINÁRIO REGIONAL DA CED</t>
  </si>
  <si>
    <t>16 e 17/05/2019</t>
  </si>
  <si>
    <t>4ºFÓRUM DE PRESID. E 29ª REUNIÃO PLENÁRIA AMPL. ORD. DO CAU/BR</t>
  </si>
  <si>
    <t>23 e 24/05/2019</t>
  </si>
  <si>
    <t>FISCALIZAÇÃO DE DENÚNCIA NA CIDADE DE SOLÂNEA/PB</t>
  </si>
  <si>
    <t>JUNHO</t>
  </si>
  <si>
    <t>WELISON ARAÚJO SILVEIRA</t>
  </si>
  <si>
    <t>NATAL/RN</t>
  </si>
  <si>
    <t>OBSERVATÓRIO CAU/PB, CAU/PE e CAU/RN</t>
  </si>
  <si>
    <t>TAPEROÁ/PB</t>
  </si>
  <si>
    <t>25 a 28/06/2019</t>
  </si>
  <si>
    <t>CIDADES DE PATOS, TEIXEIRA e TAPEROÁ/PB</t>
  </si>
  <si>
    <t>SÃO LUÍS/MA</t>
  </si>
  <si>
    <t>5º FÓRUM DE PRESIDENTES</t>
  </si>
  <si>
    <t>27 e 28/06/2019</t>
  </si>
  <si>
    <t>JULHO</t>
  </si>
  <si>
    <t>SOLEDADE/PB</t>
  </si>
  <si>
    <t>16 a 19/07/2019</t>
  </si>
  <si>
    <t>CIDADES DE BOQUEIRÃO, CAMPINA GRANDE, QUEIMADAS e SOLEDADE/PB</t>
  </si>
  <si>
    <t>RIO DE JANEIRO/RJ</t>
  </si>
  <si>
    <t>IV OFICINA DE FISCALIZAÇÃO CAU/BR</t>
  </si>
  <si>
    <t>23 e 24/07/2019</t>
  </si>
  <si>
    <t>AGOSTO</t>
  </si>
  <si>
    <t>III ENCONTRO NACIONAL DAS ASSESSORIAS DE COMUNICAÇÃO DO CAU</t>
  </si>
  <si>
    <t>08 e 09/08/2019</t>
  </si>
  <si>
    <t>GARANHUNS/PE</t>
  </si>
  <si>
    <t>14 e 15/08/2019</t>
  </si>
  <si>
    <t xml:space="preserve"> TACIMA/PB</t>
  </si>
  <si>
    <t>19 a 23/08/2019</t>
  </si>
  <si>
    <t>CIDADES DE ARARUNA, BELÉM, CACIMBA DE DENTRO E TACIMA/PB</t>
  </si>
  <si>
    <t xml:space="preserve"> 6º FÓRUM DOS PRESIDENTES  e  30ª  PLENÁRIA AMPLIADA ORDINÁRIA</t>
  </si>
  <si>
    <t>22 e 23/08/2019</t>
  </si>
  <si>
    <t xml:space="preserve">PROFERIR PALESTRA NA UFCG </t>
  </si>
  <si>
    <t>REUNIÃO PLENÁRIA ORDINÁRIA Nº 088</t>
  </si>
  <si>
    <t>02 e 05/09/2019</t>
  </si>
  <si>
    <t>CIDADES DE UIRAÚNA, SÃO JOÃO DO RIO DO PEIXE E SOUSA/PB</t>
  </si>
  <si>
    <t>Período: Janeiro a Setembro de 2019</t>
  </si>
  <si>
    <t>SETEMBRO</t>
  </si>
  <si>
    <t>COMUM.</t>
  </si>
  <si>
    <t>PATOS/PB</t>
  </si>
  <si>
    <t>EVENTO OBSERVATÓRIO PATOS/PB EM PARCERIA COM OS CAUS PE, RN e CE</t>
  </si>
  <si>
    <t>11 e 12/09/2019</t>
  </si>
  <si>
    <t>SAMARA DE MELO ALVES MAIA FIALHO</t>
  </si>
  <si>
    <t>CONVIDADO</t>
  </si>
  <si>
    <t>JOSÉ VANILDO DE OLIVEIRA JÚNIOR</t>
  </si>
  <si>
    <t>AUDIÊNCIA NA 7ª VARA CIVEL DA COMARCA DE CAMPINA GRANDE/PB</t>
  </si>
  <si>
    <t>REUNIÃO PLENÁRIA ORDINÁRIA Nº 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</si>
</sst>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4" xfId="0" applyBorder="1" applyAlignment="1">
      <alignment horizontal="center" vertical="center"/>
    </xf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0" fillId="0" borderId="17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left" vertical="center"/>
    </xf>
    <xf numFmtId="14" fontId="5" fillId="0" borderId="4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4" fontId="5" fillId="4" borderId="4" xfId="0" applyNumberFormat="1" applyFont="1" applyFill="1" applyBorder="1" applyAlignment="1">
      <alignment vertical="center"/>
    </xf>
    <xf numFmtId="4" fontId="3" fillId="4" borderId="3" xfId="0" applyNumberFormat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left" vertical="center"/>
    </xf>
    <xf numFmtId="14" fontId="5" fillId="4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left" vertical="center"/>
    </xf>
    <xf numFmtId="14" fontId="1" fillId="2" borderId="19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left" vertical="center"/>
    </xf>
    <xf numFmtId="14" fontId="4" fillId="2" borderId="10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4" fontId="8" fillId="2" borderId="20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left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4" fontId="4" fillId="7" borderId="4" xfId="0" applyNumberFormat="1" applyFont="1" applyFill="1" applyBorder="1" applyAlignment="1">
      <alignment vertical="center"/>
    </xf>
    <xf numFmtId="4" fontId="8" fillId="7" borderId="3" xfId="0" applyNumberFormat="1" applyFont="1" applyFill="1" applyBorder="1" applyAlignment="1">
      <alignment horizontal="center" vertical="center"/>
    </xf>
    <xf numFmtId="4" fontId="4" fillId="7" borderId="3" xfId="0" applyNumberFormat="1" applyFont="1" applyFill="1" applyBorder="1" applyAlignment="1">
      <alignment horizontal="left" vertical="center"/>
    </xf>
    <xf numFmtId="14" fontId="4" fillId="7" borderId="3" xfId="0" applyNumberFormat="1" applyFont="1" applyFill="1" applyBorder="1" applyAlignment="1">
      <alignment horizontal="center" vertical="center"/>
    </xf>
    <xf numFmtId="4" fontId="8" fillId="7" borderId="4" xfId="0" applyNumberFormat="1" applyFont="1" applyFill="1" applyBorder="1" applyAlignment="1">
      <alignment horizontal="center" vertical="center"/>
    </xf>
    <xf numFmtId="4" fontId="4" fillId="7" borderId="4" xfId="0" applyNumberFormat="1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left" vertical="center"/>
    </xf>
    <xf numFmtId="4" fontId="8" fillId="7" borderId="3" xfId="0" applyNumberFormat="1" applyFont="1" applyFill="1" applyBorder="1" applyAlignment="1">
      <alignment horizontal="left" vertical="center"/>
    </xf>
    <xf numFmtId="4" fontId="8" fillId="2" borderId="3" xfId="0" applyNumberFormat="1" applyFont="1" applyFill="1" applyBorder="1" applyAlignment="1">
      <alignment horizontal="left" vertical="center"/>
    </xf>
    <xf numFmtId="4" fontId="8" fillId="2" borderId="1" xfId="0" applyNumberFormat="1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4" fontId="4" fillId="8" borderId="4" xfId="0" applyNumberFormat="1" applyFont="1" applyFill="1" applyBorder="1" applyAlignment="1">
      <alignment vertical="center"/>
    </xf>
    <xf numFmtId="4" fontId="8" fillId="8" borderId="4" xfId="0" applyNumberFormat="1" applyFont="1" applyFill="1" applyBorder="1" applyAlignment="1">
      <alignment horizontal="center" vertical="center"/>
    </xf>
    <xf numFmtId="4" fontId="4" fillId="8" borderId="1" xfId="0" applyNumberFormat="1" applyFont="1" applyFill="1" applyBorder="1" applyAlignment="1">
      <alignment horizontal="left" vertical="center"/>
    </xf>
    <xf numFmtId="14" fontId="4" fillId="8" borderId="3" xfId="0" applyNumberFormat="1" applyFont="1" applyFill="1" applyBorder="1" applyAlignment="1">
      <alignment horizontal="center" vertical="center"/>
    </xf>
    <xf numFmtId="4" fontId="4" fillId="8" borderId="3" xfId="0" applyNumberFormat="1" applyFont="1" applyFill="1" applyBorder="1" applyAlignment="1">
      <alignment horizontal="left" vertical="center"/>
    </xf>
    <xf numFmtId="4" fontId="4" fillId="8" borderId="4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4" fontId="8" fillId="8" borderId="1" xfId="0" applyNumberFormat="1" applyFont="1" applyFill="1" applyBorder="1" applyAlignment="1">
      <alignment horizontal="center" vertical="center"/>
    </xf>
    <xf numFmtId="4" fontId="8" fillId="8" borderId="3" xfId="0" applyNumberFormat="1" applyFont="1" applyFill="1" applyBorder="1" applyAlignment="1">
      <alignment horizontal="center" vertical="center"/>
    </xf>
    <xf numFmtId="4" fontId="4" fillId="8" borderId="1" xfId="0" applyNumberFormat="1" applyFont="1" applyFill="1" applyBorder="1" applyAlignment="1">
      <alignment horizontal="left" vertical="center"/>
    </xf>
    <xf numFmtId="4" fontId="4" fillId="8" borderId="3" xfId="0" applyNumberFormat="1" applyFont="1" applyFill="1" applyBorder="1" applyAlignment="1">
      <alignment horizontal="left" vertical="center"/>
    </xf>
    <xf numFmtId="14" fontId="4" fillId="8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/>
    <xf numFmtId="164" fontId="1" fillId="0" borderId="12" xfId="0" applyNumberFormat="1" applyFont="1" applyFill="1" applyBorder="1" applyAlignment="1">
      <alignment horizontal="center"/>
    </xf>
    <xf numFmtId="164" fontId="1" fillId="0" borderId="23" xfId="0" applyNumberFormat="1" applyFont="1" applyFill="1" applyBorder="1" applyAlignment="1">
      <alignment horizontal="center"/>
    </xf>
    <xf numFmtId="4" fontId="4" fillId="8" borderId="1" xfId="0" applyNumberFormat="1" applyFont="1" applyFill="1" applyBorder="1" applyAlignment="1">
      <alignment vertical="center"/>
    </xf>
    <xf numFmtId="164" fontId="5" fillId="0" borderId="4" xfId="0" applyNumberFormat="1" applyFont="1" applyFill="1" applyBorder="1" applyAlignment="1">
      <alignment horizontal="right" vertical="center"/>
    </xf>
    <xf numFmtId="164" fontId="5" fillId="4" borderId="12" xfId="0" applyNumberFormat="1" applyFont="1" applyFill="1" applyBorder="1" applyAlignment="1">
      <alignment horizontal="center" vertical="center"/>
    </xf>
    <xf numFmtId="164" fontId="4" fillId="4" borderId="14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7" borderId="4" xfId="0" applyNumberFormat="1" applyFont="1" applyFill="1" applyBorder="1" applyAlignment="1">
      <alignment horizontal="right" vertical="center"/>
    </xf>
    <xf numFmtId="164" fontId="4" fillId="8" borderId="4" xfId="0" applyNumberFormat="1" applyFont="1" applyFill="1" applyBorder="1" applyAlignment="1">
      <alignment horizontal="right" vertical="center"/>
    </xf>
    <xf numFmtId="164" fontId="4" fillId="2" borderId="12" xfId="0" applyNumberFormat="1" applyFont="1" applyFill="1" applyBorder="1" applyAlignment="1">
      <alignment horizontal="right" vertical="center"/>
    </xf>
    <xf numFmtId="164" fontId="4" fillId="8" borderId="3" xfId="0" applyNumberFormat="1" applyFont="1" applyFill="1" applyBorder="1" applyAlignment="1">
      <alignment horizontal="right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164" fontId="4" fillId="8" borderId="1" xfId="0" applyNumberFormat="1" applyFont="1" applyFill="1" applyBorder="1" applyAlignment="1">
      <alignment horizontal="center" vertical="center"/>
    </xf>
    <xf numFmtId="164" fontId="4" fillId="8" borderId="2" xfId="0" applyNumberFormat="1" applyFont="1" applyFill="1" applyBorder="1" applyAlignment="1">
      <alignment horizontal="center" vertical="center"/>
    </xf>
    <xf numFmtId="164" fontId="4" fillId="8" borderId="3" xfId="0" applyNumberFormat="1" applyFont="1" applyFill="1" applyBorder="1" applyAlignment="1">
      <alignment horizontal="center" vertical="center"/>
    </xf>
    <xf numFmtId="4" fontId="8" fillId="8" borderId="1" xfId="0" applyNumberFormat="1" applyFont="1" applyFill="1" applyBorder="1" applyAlignment="1">
      <alignment horizontal="center" vertical="center"/>
    </xf>
    <xf numFmtId="4" fontId="8" fillId="8" borderId="3" xfId="0" applyNumberFormat="1" applyFont="1" applyFill="1" applyBorder="1" applyAlignment="1">
      <alignment horizontal="center" vertical="center"/>
    </xf>
    <xf numFmtId="14" fontId="4" fillId="8" borderId="1" xfId="0" applyNumberFormat="1" applyFont="1" applyFill="1" applyBorder="1" applyAlignment="1">
      <alignment horizontal="center" vertical="center"/>
    </xf>
    <xf numFmtId="14" fontId="4" fillId="8" borderId="3" xfId="0" applyNumberFormat="1" applyFont="1" applyFill="1" applyBorder="1" applyAlignment="1">
      <alignment horizontal="center" vertical="center"/>
    </xf>
    <xf numFmtId="14" fontId="1" fillId="8" borderId="1" xfId="0" applyNumberFormat="1" applyFont="1" applyFill="1" applyBorder="1" applyAlignment="1">
      <alignment horizontal="center" vertical="center"/>
    </xf>
    <xf numFmtId="14" fontId="1" fillId="8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left" vertical="center"/>
    </xf>
    <xf numFmtId="4" fontId="8" fillId="2" borderId="2" xfId="0" applyNumberFormat="1" applyFont="1" applyFill="1" applyBorder="1" applyAlignment="1">
      <alignment horizontal="left" vertical="center"/>
    </xf>
    <xf numFmtId="4" fontId="8" fillId="2" borderId="3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4" fontId="8" fillId="7" borderId="1" xfId="0" applyNumberFormat="1" applyFont="1" applyFill="1" applyBorder="1" applyAlignment="1">
      <alignment horizontal="center" vertical="center"/>
    </xf>
    <xf numFmtId="4" fontId="8" fillId="7" borderId="3" xfId="0" applyNumberFormat="1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14" fontId="4" fillId="7" borderId="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164" fontId="4" fillId="6" borderId="1" xfId="0" applyNumberFormat="1" applyFont="1" applyFill="1" applyBorder="1" applyAlignment="1">
      <alignment horizontal="center" vertical="center"/>
    </xf>
    <xf numFmtId="164" fontId="4" fillId="6" borderId="2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2" borderId="3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left" vertical="center"/>
    </xf>
    <xf numFmtId="164" fontId="4" fillId="2" borderId="21" xfId="0" applyNumberFormat="1" applyFont="1" applyFill="1" applyBorder="1" applyAlignment="1">
      <alignment horizontal="center" vertical="center"/>
    </xf>
    <xf numFmtId="164" fontId="4" fillId="2" borderId="22" xfId="0" applyNumberFormat="1" applyFont="1" applyFill="1" applyBorder="1" applyAlignment="1">
      <alignment horizontal="center" vertical="center"/>
    </xf>
    <xf numFmtId="4" fontId="4" fillId="8" borderId="1" xfId="0" applyNumberFormat="1" applyFont="1" applyFill="1" applyBorder="1" applyAlignment="1">
      <alignment horizontal="left" vertical="center"/>
    </xf>
    <xf numFmtId="4" fontId="4" fillId="8" borderId="3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vertical="center"/>
    </xf>
    <xf numFmtId="4" fontId="8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left" vertical="center"/>
    </xf>
    <xf numFmtId="14" fontId="1" fillId="0" borderId="3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left" vertical="center"/>
    </xf>
    <xf numFmtId="14" fontId="1" fillId="0" borderId="7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8" fillId="0" borderId="20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left" vertical="center"/>
    </xf>
    <xf numFmtId="14" fontId="1" fillId="0" borderId="2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14" fontId="1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R2313"/>
  <sheetViews>
    <sheetView tabSelected="1" workbookViewId="0">
      <selection activeCell="F73" sqref="F73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9.5703125" style="6" customWidth="1"/>
    <col min="5" max="5" width="11.7109375" style="6" bestFit="1" customWidth="1"/>
    <col min="6" max="6" width="13" style="6" customWidth="1"/>
    <col min="7" max="7" width="30.42578125" style="5" customWidth="1"/>
    <col min="8" max="8" width="15.42578125" style="5" customWidth="1"/>
    <col min="9" max="9" width="45.7109375" style="5" customWidth="1"/>
    <col min="10" max="10" width="14.42578125" style="5" customWidth="1"/>
    <col min="11" max="11" width="11.7109375" style="5" customWidth="1"/>
    <col min="12" max="12" width="12.140625" style="1" customWidth="1"/>
  </cols>
  <sheetData>
    <row r="1" spans="1:96" x14ac:dyDescent="0.25">
      <c r="A1" s="156" t="s">
        <v>26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.75" thickBot="1" x14ac:dyDescent="0.3">
      <c r="A2" s="159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7" thickBot="1" x14ac:dyDescent="0.3">
      <c r="A3" s="162" t="s">
        <v>127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.75" thickBot="1" x14ac:dyDescent="0.3">
      <c r="A4" s="9" t="s">
        <v>18</v>
      </c>
      <c r="B4" s="10" t="s">
        <v>3</v>
      </c>
      <c r="C4" s="10" t="s">
        <v>12</v>
      </c>
      <c r="D4" s="11" t="s">
        <v>10</v>
      </c>
      <c r="E4" s="12" t="s">
        <v>4</v>
      </c>
      <c r="F4" s="13" t="s">
        <v>11</v>
      </c>
      <c r="G4" s="14" t="s">
        <v>5</v>
      </c>
      <c r="H4" s="14" t="s">
        <v>6</v>
      </c>
      <c r="I4" s="14" t="s">
        <v>7</v>
      </c>
      <c r="J4" s="14" t="s">
        <v>8</v>
      </c>
      <c r="K4" s="15" t="s">
        <v>9</v>
      </c>
      <c r="L4" s="16" t="s">
        <v>17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.75" thickBot="1" x14ac:dyDescent="0.3">
      <c r="A5" s="126" t="s">
        <v>0</v>
      </c>
      <c r="B5" s="34">
        <v>1</v>
      </c>
      <c r="C5" s="34">
        <v>0</v>
      </c>
      <c r="D5" s="34">
        <v>1</v>
      </c>
      <c r="E5" s="35" t="s">
        <v>27</v>
      </c>
      <c r="F5" s="34" t="s">
        <v>28</v>
      </c>
      <c r="G5" s="36" t="s">
        <v>29</v>
      </c>
      <c r="H5" s="37" t="s">
        <v>30</v>
      </c>
      <c r="I5" s="38" t="s">
        <v>31</v>
      </c>
      <c r="J5" s="39">
        <v>43483</v>
      </c>
      <c r="K5" s="105">
        <v>900</v>
      </c>
      <c r="L5" s="165">
        <f>K5+K6</f>
        <v>1800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.75" thickBot="1" x14ac:dyDescent="0.3">
      <c r="A6" s="127"/>
      <c r="B6" s="34">
        <v>1</v>
      </c>
      <c r="C6" s="34">
        <v>0</v>
      </c>
      <c r="D6" s="34">
        <v>1</v>
      </c>
      <c r="E6" s="35" t="s">
        <v>32</v>
      </c>
      <c r="F6" s="34" t="s">
        <v>28</v>
      </c>
      <c r="G6" s="36" t="s">
        <v>29</v>
      </c>
      <c r="H6" s="37" t="s">
        <v>30</v>
      </c>
      <c r="I6" s="38" t="s">
        <v>33</v>
      </c>
      <c r="J6" s="40">
        <v>43497</v>
      </c>
      <c r="K6" s="105">
        <v>900</v>
      </c>
      <c r="L6" s="166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.75" thickBot="1" x14ac:dyDescent="0.3">
      <c r="A7" s="42" t="s">
        <v>34</v>
      </c>
      <c r="B7" s="42">
        <v>3</v>
      </c>
      <c r="C7" s="42">
        <v>0</v>
      </c>
      <c r="D7" s="42">
        <v>1</v>
      </c>
      <c r="E7" s="43" t="s">
        <v>35</v>
      </c>
      <c r="F7" s="42" t="s">
        <v>36</v>
      </c>
      <c r="G7" s="44" t="s">
        <v>37</v>
      </c>
      <c r="H7" s="45" t="s">
        <v>38</v>
      </c>
      <c r="I7" s="46" t="s">
        <v>39</v>
      </c>
      <c r="J7" s="47" t="s">
        <v>40</v>
      </c>
      <c r="K7" s="106">
        <v>2400</v>
      </c>
      <c r="L7" s="107">
        <v>2400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.75" thickBot="1" x14ac:dyDescent="0.3">
      <c r="A8" s="126" t="s">
        <v>41</v>
      </c>
      <c r="B8" s="48">
        <v>4</v>
      </c>
      <c r="C8" s="48">
        <v>0</v>
      </c>
      <c r="D8" s="48">
        <v>0</v>
      </c>
      <c r="E8" s="49" t="s">
        <v>42</v>
      </c>
      <c r="F8" s="48" t="s">
        <v>43</v>
      </c>
      <c r="G8" s="50" t="s">
        <v>44</v>
      </c>
      <c r="H8" s="141" t="s">
        <v>45</v>
      </c>
      <c r="I8" s="51" t="s">
        <v>46</v>
      </c>
      <c r="J8" s="52"/>
      <c r="K8" s="108">
        <v>1440</v>
      </c>
      <c r="L8" s="129">
        <v>8460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5.75" thickBot="1" x14ac:dyDescent="0.3">
      <c r="A9" s="127"/>
      <c r="B9" s="48">
        <v>4</v>
      </c>
      <c r="C9" s="48">
        <v>0</v>
      </c>
      <c r="D9" s="48">
        <v>0</v>
      </c>
      <c r="E9" s="49" t="s">
        <v>42</v>
      </c>
      <c r="F9" s="48" t="s">
        <v>43</v>
      </c>
      <c r="G9" s="50" t="s">
        <v>47</v>
      </c>
      <c r="H9" s="142"/>
      <c r="I9" s="53" t="s">
        <v>48</v>
      </c>
      <c r="J9" s="54"/>
      <c r="K9" s="108">
        <v>1440</v>
      </c>
      <c r="L9" s="13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5.75" thickBot="1" x14ac:dyDescent="0.3">
      <c r="A10" s="127"/>
      <c r="B10" s="48">
        <v>1</v>
      </c>
      <c r="C10" s="48">
        <v>0</v>
      </c>
      <c r="D10" s="48">
        <v>1</v>
      </c>
      <c r="E10" s="49" t="s">
        <v>35</v>
      </c>
      <c r="F10" s="48" t="s">
        <v>36</v>
      </c>
      <c r="G10" s="50" t="s">
        <v>37</v>
      </c>
      <c r="H10" s="132" t="s">
        <v>49</v>
      </c>
      <c r="I10" s="143" t="s">
        <v>50</v>
      </c>
      <c r="J10" s="55" t="s">
        <v>51</v>
      </c>
      <c r="K10" s="108">
        <v>900</v>
      </c>
      <c r="L10" s="13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.75" thickBot="1" x14ac:dyDescent="0.3">
      <c r="A11" s="127"/>
      <c r="B11" s="48">
        <v>1</v>
      </c>
      <c r="C11" s="48">
        <v>0</v>
      </c>
      <c r="D11" s="48">
        <v>1</v>
      </c>
      <c r="E11" s="49" t="s">
        <v>35</v>
      </c>
      <c r="F11" s="48" t="s">
        <v>52</v>
      </c>
      <c r="G11" s="50" t="s">
        <v>53</v>
      </c>
      <c r="H11" s="133"/>
      <c r="I11" s="169"/>
      <c r="J11" s="55" t="s">
        <v>51</v>
      </c>
      <c r="K11" s="108">
        <v>900</v>
      </c>
      <c r="L11" s="13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.75" thickBot="1" x14ac:dyDescent="0.3">
      <c r="A12" s="127"/>
      <c r="B12" s="48">
        <v>1</v>
      </c>
      <c r="C12" s="48">
        <v>0</v>
      </c>
      <c r="D12" s="48">
        <v>1</v>
      </c>
      <c r="E12" s="49" t="s">
        <v>35</v>
      </c>
      <c r="F12" s="48" t="s">
        <v>52</v>
      </c>
      <c r="G12" s="50" t="s">
        <v>54</v>
      </c>
      <c r="H12" s="134"/>
      <c r="I12" s="169"/>
      <c r="J12" s="55" t="s">
        <v>51</v>
      </c>
      <c r="K12" s="108">
        <v>900</v>
      </c>
      <c r="L12" s="13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15.75" thickBot="1" x14ac:dyDescent="0.3">
      <c r="A13" s="127"/>
      <c r="B13" s="41">
        <v>2</v>
      </c>
      <c r="C13" s="41">
        <v>0</v>
      </c>
      <c r="D13" s="41">
        <v>1</v>
      </c>
      <c r="E13" s="49" t="s">
        <v>35</v>
      </c>
      <c r="F13" s="48" t="s">
        <v>36</v>
      </c>
      <c r="G13" s="50" t="s">
        <v>37</v>
      </c>
      <c r="H13" s="56" t="s">
        <v>55</v>
      </c>
      <c r="I13" s="57" t="s">
        <v>56</v>
      </c>
      <c r="J13" s="58" t="s">
        <v>57</v>
      </c>
      <c r="K13" s="109">
        <v>1800</v>
      </c>
      <c r="L13" s="13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x14ac:dyDescent="0.25">
      <c r="A14" s="127"/>
      <c r="B14" s="126">
        <v>0</v>
      </c>
      <c r="C14" s="126">
        <v>1</v>
      </c>
      <c r="D14" s="126">
        <v>0</v>
      </c>
      <c r="E14" s="126" t="s">
        <v>42</v>
      </c>
      <c r="F14" s="126" t="s">
        <v>52</v>
      </c>
      <c r="G14" s="143" t="s">
        <v>58</v>
      </c>
      <c r="H14" s="141" t="s">
        <v>49</v>
      </c>
      <c r="I14" s="51" t="s">
        <v>46</v>
      </c>
      <c r="J14" s="138">
        <v>43551</v>
      </c>
      <c r="K14" s="167">
        <v>180</v>
      </c>
      <c r="L14" s="13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ht="15.75" thickBot="1" x14ac:dyDescent="0.3">
      <c r="A15" s="127"/>
      <c r="B15" s="128"/>
      <c r="C15" s="128"/>
      <c r="D15" s="128"/>
      <c r="E15" s="128"/>
      <c r="F15" s="128"/>
      <c r="G15" s="144"/>
      <c r="H15" s="142"/>
      <c r="I15" s="53" t="s">
        <v>59</v>
      </c>
      <c r="J15" s="140"/>
      <c r="K15" s="168"/>
      <c r="L15" s="13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ht="15.75" thickBot="1" x14ac:dyDescent="0.3">
      <c r="A16" s="128"/>
      <c r="B16" s="59">
        <v>1</v>
      </c>
      <c r="C16" s="59">
        <v>0</v>
      </c>
      <c r="D16" s="59">
        <v>1</v>
      </c>
      <c r="E16" s="60" t="s">
        <v>27</v>
      </c>
      <c r="F16" s="59" t="s">
        <v>28</v>
      </c>
      <c r="G16" s="50" t="s">
        <v>29</v>
      </c>
      <c r="H16" s="61" t="s">
        <v>30</v>
      </c>
      <c r="I16" s="57" t="s">
        <v>60</v>
      </c>
      <c r="J16" s="62">
        <v>43553</v>
      </c>
      <c r="K16" s="108">
        <v>900</v>
      </c>
      <c r="L16" s="13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ht="15.75" thickBot="1" x14ac:dyDescent="0.3">
      <c r="A17" s="149" t="s">
        <v>61</v>
      </c>
      <c r="B17" s="67">
        <v>3</v>
      </c>
      <c r="C17" s="67">
        <v>0</v>
      </c>
      <c r="D17" s="67">
        <v>1</v>
      </c>
      <c r="E17" s="68" t="s">
        <v>42</v>
      </c>
      <c r="F17" s="69" t="s">
        <v>43</v>
      </c>
      <c r="G17" s="70" t="s">
        <v>47</v>
      </c>
      <c r="H17" s="71" t="s">
        <v>62</v>
      </c>
      <c r="I17" s="72" t="s">
        <v>63</v>
      </c>
      <c r="J17" s="73" t="s">
        <v>64</v>
      </c>
      <c r="K17" s="110">
        <v>1920</v>
      </c>
      <c r="L17" s="129">
        <f>SUM(K17:K22)</f>
        <v>9900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ht="15.75" thickBot="1" x14ac:dyDescent="0.3">
      <c r="A18" s="150"/>
      <c r="B18" s="67">
        <v>1</v>
      </c>
      <c r="C18" s="67">
        <v>0</v>
      </c>
      <c r="D18" s="67">
        <v>1</v>
      </c>
      <c r="E18" s="68" t="s">
        <v>32</v>
      </c>
      <c r="F18" s="67" t="s">
        <v>28</v>
      </c>
      <c r="G18" s="70" t="s">
        <v>29</v>
      </c>
      <c r="H18" s="74" t="s">
        <v>30</v>
      </c>
      <c r="I18" s="75" t="s">
        <v>65</v>
      </c>
      <c r="J18" s="73">
        <v>43560</v>
      </c>
      <c r="K18" s="110">
        <v>900</v>
      </c>
      <c r="L18" s="13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ht="15.75" thickBot="1" x14ac:dyDescent="0.3">
      <c r="A19" s="150"/>
      <c r="B19" s="67">
        <v>4</v>
      </c>
      <c r="C19" s="67">
        <v>0</v>
      </c>
      <c r="D19" s="67">
        <v>0</v>
      </c>
      <c r="E19" s="68" t="s">
        <v>42</v>
      </c>
      <c r="F19" s="69" t="s">
        <v>43</v>
      </c>
      <c r="G19" s="70" t="s">
        <v>44</v>
      </c>
      <c r="H19" s="152" t="s">
        <v>66</v>
      </c>
      <c r="I19" s="76" t="s">
        <v>46</v>
      </c>
      <c r="J19" s="154" t="s">
        <v>67</v>
      </c>
      <c r="K19" s="110">
        <v>1440</v>
      </c>
      <c r="L19" s="13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15.75" thickBot="1" x14ac:dyDescent="0.3">
      <c r="A20" s="150"/>
      <c r="B20" s="67">
        <v>4</v>
      </c>
      <c r="C20" s="67">
        <v>0</v>
      </c>
      <c r="D20" s="67">
        <v>0</v>
      </c>
      <c r="E20" s="68" t="s">
        <v>42</v>
      </c>
      <c r="F20" s="69" t="s">
        <v>43</v>
      </c>
      <c r="G20" s="70" t="s">
        <v>47</v>
      </c>
      <c r="H20" s="153"/>
      <c r="I20" s="72" t="s">
        <v>68</v>
      </c>
      <c r="J20" s="155"/>
      <c r="K20" s="110">
        <v>1440</v>
      </c>
      <c r="L20" s="13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ht="15.75" thickBot="1" x14ac:dyDescent="0.3">
      <c r="A21" s="150"/>
      <c r="B21" s="67">
        <v>2</v>
      </c>
      <c r="C21" s="67">
        <v>0</v>
      </c>
      <c r="D21" s="67">
        <v>1</v>
      </c>
      <c r="E21" s="68" t="s">
        <v>35</v>
      </c>
      <c r="F21" s="67" t="s">
        <v>36</v>
      </c>
      <c r="G21" s="70" t="s">
        <v>37</v>
      </c>
      <c r="H21" s="71" t="s">
        <v>38</v>
      </c>
      <c r="I21" s="72" t="s">
        <v>69</v>
      </c>
      <c r="J21" s="73">
        <v>43581</v>
      </c>
      <c r="K21" s="110">
        <v>1800</v>
      </c>
      <c r="L21" s="130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ht="15.75" thickBot="1" x14ac:dyDescent="0.3">
      <c r="A22" s="151"/>
      <c r="B22" s="67">
        <v>3</v>
      </c>
      <c r="C22" s="67">
        <v>0</v>
      </c>
      <c r="D22" s="67">
        <v>1</v>
      </c>
      <c r="E22" s="68" t="s">
        <v>35</v>
      </c>
      <c r="F22" s="67" t="s">
        <v>36</v>
      </c>
      <c r="G22" s="70" t="s">
        <v>37</v>
      </c>
      <c r="H22" s="71" t="s">
        <v>55</v>
      </c>
      <c r="I22" s="77" t="s">
        <v>70</v>
      </c>
      <c r="J22" s="73" t="s">
        <v>71</v>
      </c>
      <c r="K22" s="110">
        <v>2400</v>
      </c>
      <c r="L22" s="13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ht="15.75" thickBot="1" x14ac:dyDescent="0.3">
      <c r="A23" s="126" t="s">
        <v>72</v>
      </c>
      <c r="B23" s="66">
        <v>1</v>
      </c>
      <c r="C23" s="66">
        <v>0</v>
      </c>
      <c r="D23" s="66">
        <v>1</v>
      </c>
      <c r="E23" s="60" t="s">
        <v>32</v>
      </c>
      <c r="F23" s="66" t="s">
        <v>28</v>
      </c>
      <c r="G23" s="50" t="s">
        <v>29</v>
      </c>
      <c r="H23" s="61" t="s">
        <v>30</v>
      </c>
      <c r="I23" s="57" t="s">
        <v>65</v>
      </c>
      <c r="J23" s="63">
        <v>43588</v>
      </c>
      <c r="K23" s="108">
        <v>900</v>
      </c>
      <c r="L23" s="129">
        <f>SUM(K23:K34)</f>
        <v>20880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ht="15.75" thickBot="1" x14ac:dyDescent="0.3">
      <c r="A24" s="127"/>
      <c r="B24" s="66">
        <v>3</v>
      </c>
      <c r="C24" s="66">
        <v>0</v>
      </c>
      <c r="D24" s="66">
        <v>1</v>
      </c>
      <c r="E24" s="126" t="s">
        <v>32</v>
      </c>
      <c r="F24" s="66" t="s">
        <v>28</v>
      </c>
      <c r="G24" s="50" t="s">
        <v>73</v>
      </c>
      <c r="H24" s="132" t="s">
        <v>74</v>
      </c>
      <c r="I24" s="135" t="s">
        <v>75</v>
      </c>
      <c r="J24" s="138" t="s">
        <v>76</v>
      </c>
      <c r="K24" s="108">
        <v>2400</v>
      </c>
      <c r="L24" s="130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ht="15.75" thickBot="1" x14ac:dyDescent="0.3">
      <c r="A25" s="127"/>
      <c r="B25" s="66">
        <v>3</v>
      </c>
      <c r="C25" s="66">
        <v>0</v>
      </c>
      <c r="D25" s="66">
        <v>1</v>
      </c>
      <c r="E25" s="127"/>
      <c r="F25" s="48" t="s">
        <v>43</v>
      </c>
      <c r="G25" s="50" t="s">
        <v>44</v>
      </c>
      <c r="H25" s="133"/>
      <c r="I25" s="136"/>
      <c r="J25" s="139"/>
      <c r="K25" s="108">
        <v>2400</v>
      </c>
      <c r="L25" s="13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ht="15.75" thickBot="1" x14ac:dyDescent="0.3">
      <c r="A26" s="127"/>
      <c r="B26" s="66">
        <v>3</v>
      </c>
      <c r="C26" s="66">
        <v>0</v>
      </c>
      <c r="D26" s="66">
        <v>1</v>
      </c>
      <c r="E26" s="128"/>
      <c r="F26" s="48" t="s">
        <v>43</v>
      </c>
      <c r="G26" s="50" t="s">
        <v>47</v>
      </c>
      <c r="H26" s="134"/>
      <c r="I26" s="137"/>
      <c r="J26" s="140"/>
      <c r="K26" s="108">
        <v>2400</v>
      </c>
      <c r="L26" s="130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ht="15.75" thickBot="1" x14ac:dyDescent="0.3">
      <c r="A27" s="127"/>
      <c r="B27" s="66">
        <v>3</v>
      </c>
      <c r="C27" s="66">
        <v>0</v>
      </c>
      <c r="D27" s="66">
        <v>1</v>
      </c>
      <c r="E27" s="60" t="s">
        <v>35</v>
      </c>
      <c r="F27" s="66" t="s">
        <v>36</v>
      </c>
      <c r="G27" s="50" t="s">
        <v>37</v>
      </c>
      <c r="H27" s="64" t="s">
        <v>77</v>
      </c>
      <c r="I27" s="78" t="s">
        <v>78</v>
      </c>
      <c r="J27" s="63" t="s">
        <v>79</v>
      </c>
      <c r="K27" s="108">
        <v>2400</v>
      </c>
      <c r="L27" s="130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ht="15.75" thickBot="1" x14ac:dyDescent="0.3">
      <c r="A28" s="127"/>
      <c r="B28" s="66">
        <v>1</v>
      </c>
      <c r="C28" s="66">
        <v>0</v>
      </c>
      <c r="D28" s="66">
        <v>1</v>
      </c>
      <c r="E28" s="60" t="s">
        <v>80</v>
      </c>
      <c r="F28" s="66" t="s">
        <v>28</v>
      </c>
      <c r="G28" s="50" t="s">
        <v>29</v>
      </c>
      <c r="H28" s="61" t="s">
        <v>30</v>
      </c>
      <c r="I28" s="65" t="s">
        <v>81</v>
      </c>
      <c r="J28" s="63">
        <v>43595</v>
      </c>
      <c r="K28" s="108">
        <v>900</v>
      </c>
      <c r="L28" s="130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15.75" thickBot="1" x14ac:dyDescent="0.3">
      <c r="A29" s="127"/>
      <c r="B29" s="66">
        <v>3</v>
      </c>
      <c r="C29" s="66">
        <v>0</v>
      </c>
      <c r="D29" s="66">
        <v>0</v>
      </c>
      <c r="E29" s="126" t="s">
        <v>80</v>
      </c>
      <c r="F29" s="66" t="s">
        <v>82</v>
      </c>
      <c r="G29" s="50" t="s">
        <v>83</v>
      </c>
      <c r="H29" s="132" t="s">
        <v>30</v>
      </c>
      <c r="I29" s="79" t="s">
        <v>84</v>
      </c>
      <c r="J29" s="138" t="s">
        <v>85</v>
      </c>
      <c r="K29" s="108">
        <v>1800</v>
      </c>
      <c r="L29" s="130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ht="15.75" thickBot="1" x14ac:dyDescent="0.3">
      <c r="A30" s="127"/>
      <c r="B30" s="66">
        <v>3</v>
      </c>
      <c r="C30" s="66">
        <v>0</v>
      </c>
      <c r="D30" s="66">
        <v>0</v>
      </c>
      <c r="E30" s="128"/>
      <c r="F30" s="66" t="s">
        <v>82</v>
      </c>
      <c r="G30" s="50" t="s">
        <v>86</v>
      </c>
      <c r="H30" s="134"/>
      <c r="I30" s="78" t="s">
        <v>87</v>
      </c>
      <c r="J30" s="140"/>
      <c r="K30" s="108">
        <v>1800</v>
      </c>
      <c r="L30" s="130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ht="15.75" thickBot="1" x14ac:dyDescent="0.3">
      <c r="A31" s="127"/>
      <c r="B31" s="66">
        <v>3</v>
      </c>
      <c r="C31" s="66">
        <v>0</v>
      </c>
      <c r="D31" s="66">
        <v>1</v>
      </c>
      <c r="E31" s="60" t="s">
        <v>88</v>
      </c>
      <c r="F31" s="66" t="s">
        <v>28</v>
      </c>
      <c r="G31" s="50" t="s">
        <v>89</v>
      </c>
      <c r="H31" s="64" t="s">
        <v>90</v>
      </c>
      <c r="I31" s="78" t="s">
        <v>91</v>
      </c>
      <c r="J31" s="63" t="s">
        <v>92</v>
      </c>
      <c r="K31" s="108">
        <v>2400</v>
      </c>
      <c r="L31" s="130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ht="15.75" thickBot="1" x14ac:dyDescent="0.3">
      <c r="A32" s="127"/>
      <c r="B32" s="48">
        <v>3</v>
      </c>
      <c r="C32" s="48">
        <v>0</v>
      </c>
      <c r="D32" s="48">
        <v>1</v>
      </c>
      <c r="E32" s="49" t="s">
        <v>35</v>
      </c>
      <c r="F32" s="48" t="s">
        <v>36</v>
      </c>
      <c r="G32" s="50" t="s">
        <v>37</v>
      </c>
      <c r="H32" s="64" t="s">
        <v>38</v>
      </c>
      <c r="I32" s="57" t="s">
        <v>93</v>
      </c>
      <c r="J32" s="63" t="s">
        <v>94</v>
      </c>
      <c r="K32" s="108">
        <v>2400</v>
      </c>
      <c r="L32" s="130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1:96" ht="15.75" thickBot="1" x14ac:dyDescent="0.3">
      <c r="A33" s="127"/>
      <c r="B33" s="66">
        <v>1</v>
      </c>
      <c r="C33" s="66">
        <v>0</v>
      </c>
      <c r="D33" s="66">
        <v>1</v>
      </c>
      <c r="E33" s="60" t="s">
        <v>80</v>
      </c>
      <c r="F33" s="66" t="s">
        <v>28</v>
      </c>
      <c r="G33" s="50" t="s">
        <v>29</v>
      </c>
      <c r="H33" s="61" t="s">
        <v>30</v>
      </c>
      <c r="I33" s="57" t="s">
        <v>81</v>
      </c>
      <c r="J33" s="63">
        <v>43616</v>
      </c>
      <c r="K33" s="108">
        <v>900</v>
      </c>
      <c r="L33" s="130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1:96" ht="15.75" thickBot="1" x14ac:dyDescent="0.3">
      <c r="A34" s="128"/>
      <c r="B34" s="66">
        <v>0</v>
      </c>
      <c r="C34" s="66">
        <v>1</v>
      </c>
      <c r="D34" s="66">
        <v>0</v>
      </c>
      <c r="E34" s="60" t="s">
        <v>42</v>
      </c>
      <c r="F34" s="48" t="s">
        <v>43</v>
      </c>
      <c r="G34" s="50" t="s">
        <v>47</v>
      </c>
      <c r="H34" s="61" t="s">
        <v>30</v>
      </c>
      <c r="I34" s="57" t="s">
        <v>95</v>
      </c>
      <c r="J34" s="63">
        <v>43616</v>
      </c>
      <c r="K34" s="108">
        <v>180</v>
      </c>
      <c r="L34" s="13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1:96" ht="15.75" thickBot="1" x14ac:dyDescent="0.3">
      <c r="A35" s="114" t="s">
        <v>96</v>
      </c>
      <c r="B35" s="80">
        <v>1</v>
      </c>
      <c r="C35" s="80">
        <v>0</v>
      </c>
      <c r="D35" s="80">
        <v>1</v>
      </c>
      <c r="E35" s="81" t="s">
        <v>35</v>
      </c>
      <c r="F35" s="82" t="s">
        <v>43</v>
      </c>
      <c r="G35" s="83" t="s">
        <v>97</v>
      </c>
      <c r="H35" s="120" t="s">
        <v>98</v>
      </c>
      <c r="I35" s="172" t="s">
        <v>99</v>
      </c>
      <c r="J35" s="122">
        <v>43622</v>
      </c>
      <c r="K35" s="111">
        <v>900</v>
      </c>
      <c r="L35" s="117">
        <v>6660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1:96" ht="15.75" thickBot="1" x14ac:dyDescent="0.3">
      <c r="A36" s="115"/>
      <c r="B36" s="80">
        <v>1</v>
      </c>
      <c r="C36" s="80">
        <v>0</v>
      </c>
      <c r="D36" s="80">
        <v>1</v>
      </c>
      <c r="E36" s="81" t="s">
        <v>35</v>
      </c>
      <c r="F36" s="80" t="s">
        <v>36</v>
      </c>
      <c r="G36" s="83" t="s">
        <v>37</v>
      </c>
      <c r="H36" s="121"/>
      <c r="I36" s="173"/>
      <c r="J36" s="123"/>
      <c r="K36" s="111">
        <v>900</v>
      </c>
      <c r="L36" s="118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1:96" ht="15.75" thickBot="1" x14ac:dyDescent="0.3">
      <c r="A37" s="115"/>
      <c r="B37" s="80">
        <v>1</v>
      </c>
      <c r="C37" s="80">
        <v>0</v>
      </c>
      <c r="D37" s="80">
        <v>1</v>
      </c>
      <c r="E37" s="81" t="s">
        <v>32</v>
      </c>
      <c r="F37" s="80" t="s">
        <v>28</v>
      </c>
      <c r="G37" s="83" t="s">
        <v>29</v>
      </c>
      <c r="H37" s="84" t="s">
        <v>30</v>
      </c>
      <c r="I37" s="85" t="s">
        <v>65</v>
      </c>
      <c r="J37" s="86">
        <v>43623</v>
      </c>
      <c r="K37" s="111">
        <v>900</v>
      </c>
      <c r="L37" s="118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1:96" ht="15.75" thickBot="1" x14ac:dyDescent="0.3">
      <c r="A38" s="115"/>
      <c r="B38" s="80">
        <v>3</v>
      </c>
      <c r="C38" s="80">
        <v>0</v>
      </c>
      <c r="D38" s="80">
        <v>0</v>
      </c>
      <c r="E38" s="81" t="s">
        <v>42</v>
      </c>
      <c r="F38" s="82" t="s">
        <v>52</v>
      </c>
      <c r="G38" s="83" t="s">
        <v>58</v>
      </c>
      <c r="H38" s="120" t="s">
        <v>100</v>
      </c>
      <c r="I38" s="85" t="s">
        <v>46</v>
      </c>
      <c r="J38" s="122" t="s">
        <v>101</v>
      </c>
      <c r="K38" s="111">
        <v>1080</v>
      </c>
      <c r="L38" s="118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1:96" ht="15.75" thickBot="1" x14ac:dyDescent="0.3">
      <c r="A39" s="115"/>
      <c r="B39" s="80">
        <v>3</v>
      </c>
      <c r="C39" s="80">
        <v>0</v>
      </c>
      <c r="D39" s="80">
        <v>0</v>
      </c>
      <c r="E39" s="81" t="s">
        <v>42</v>
      </c>
      <c r="F39" s="82" t="s">
        <v>43</v>
      </c>
      <c r="G39" s="83" t="s">
        <v>44</v>
      </c>
      <c r="H39" s="121"/>
      <c r="I39" s="87" t="s">
        <v>102</v>
      </c>
      <c r="J39" s="123"/>
      <c r="K39" s="111">
        <v>1080</v>
      </c>
      <c r="L39" s="118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1:96" ht="15.75" thickBot="1" x14ac:dyDescent="0.3">
      <c r="A40" s="116"/>
      <c r="B40" s="80">
        <v>3</v>
      </c>
      <c r="C40" s="80">
        <v>0</v>
      </c>
      <c r="D40" s="80">
        <v>0</v>
      </c>
      <c r="E40" s="81" t="s">
        <v>35</v>
      </c>
      <c r="F40" s="82" t="s">
        <v>36</v>
      </c>
      <c r="G40" s="83" t="s">
        <v>37</v>
      </c>
      <c r="H40" s="84" t="s">
        <v>103</v>
      </c>
      <c r="I40" s="88" t="s">
        <v>104</v>
      </c>
      <c r="J40" s="86" t="s">
        <v>105</v>
      </c>
      <c r="K40" s="111">
        <v>1800</v>
      </c>
      <c r="L40" s="118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1:96" ht="15.75" thickBot="1" x14ac:dyDescent="0.3">
      <c r="A41" s="126" t="s">
        <v>106</v>
      </c>
      <c r="B41" s="48">
        <v>1</v>
      </c>
      <c r="C41" s="48">
        <v>0</v>
      </c>
      <c r="D41" s="48">
        <v>0</v>
      </c>
      <c r="E41" s="48" t="s">
        <v>32</v>
      </c>
      <c r="F41" s="48" t="s">
        <v>28</v>
      </c>
      <c r="G41" s="50" t="s">
        <v>29</v>
      </c>
      <c r="H41" s="61" t="s">
        <v>30</v>
      </c>
      <c r="I41" s="92" t="s">
        <v>65</v>
      </c>
      <c r="J41" s="62">
        <v>43658</v>
      </c>
      <c r="K41" s="112">
        <v>450</v>
      </c>
      <c r="L41" s="170">
        <f>SUM(K41:K44)</f>
        <v>4050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1:96" ht="15.75" thickBot="1" x14ac:dyDescent="0.3">
      <c r="A42" s="127"/>
      <c r="B42" s="89">
        <v>3</v>
      </c>
      <c r="C42" s="89">
        <v>0</v>
      </c>
      <c r="D42" s="89">
        <v>0</v>
      </c>
      <c r="E42" s="60" t="s">
        <v>42</v>
      </c>
      <c r="F42" s="48" t="s">
        <v>52</v>
      </c>
      <c r="G42" s="50" t="s">
        <v>58</v>
      </c>
      <c r="H42" s="132" t="s">
        <v>107</v>
      </c>
      <c r="I42" s="92" t="s">
        <v>46</v>
      </c>
      <c r="J42" s="138" t="s">
        <v>108</v>
      </c>
      <c r="K42" s="112">
        <v>1080</v>
      </c>
      <c r="L42" s="17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1:96" ht="15.75" thickBot="1" x14ac:dyDescent="0.3">
      <c r="A43" s="127"/>
      <c r="B43" s="89">
        <v>3</v>
      </c>
      <c r="C43" s="89">
        <v>0</v>
      </c>
      <c r="D43" s="89">
        <v>0</v>
      </c>
      <c r="E43" s="60" t="s">
        <v>42</v>
      </c>
      <c r="F43" s="48" t="s">
        <v>43</v>
      </c>
      <c r="G43" s="50" t="s">
        <v>47</v>
      </c>
      <c r="H43" s="134"/>
      <c r="I43" s="93" t="s">
        <v>109</v>
      </c>
      <c r="J43" s="140"/>
      <c r="K43" s="112">
        <v>1080</v>
      </c>
      <c r="L43" s="17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1:96" ht="15.75" thickBot="1" x14ac:dyDescent="0.3">
      <c r="A44" s="127"/>
      <c r="B44" s="89">
        <v>3</v>
      </c>
      <c r="C44" s="89">
        <v>0</v>
      </c>
      <c r="D44" s="89">
        <v>0</v>
      </c>
      <c r="E44" s="60" t="s">
        <v>42</v>
      </c>
      <c r="F44" s="48" t="s">
        <v>43</v>
      </c>
      <c r="G44" s="50" t="s">
        <v>47</v>
      </c>
      <c r="H44" s="91" t="s">
        <v>110</v>
      </c>
      <c r="I44" s="93" t="s">
        <v>111</v>
      </c>
      <c r="J44" s="90" t="s">
        <v>112</v>
      </c>
      <c r="K44" s="112">
        <v>1440</v>
      </c>
      <c r="L44" s="17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</row>
    <row r="45" spans="1:96" ht="15.75" thickBot="1" x14ac:dyDescent="0.3">
      <c r="A45" s="114" t="s">
        <v>113</v>
      </c>
      <c r="B45" s="82">
        <v>1</v>
      </c>
      <c r="C45" s="82">
        <v>0</v>
      </c>
      <c r="D45" s="82">
        <v>0</v>
      </c>
      <c r="E45" s="82" t="s">
        <v>32</v>
      </c>
      <c r="F45" s="82" t="s">
        <v>28</v>
      </c>
      <c r="G45" s="83" t="s">
        <v>29</v>
      </c>
      <c r="H45" s="84" t="s">
        <v>30</v>
      </c>
      <c r="I45" s="88" t="s">
        <v>65</v>
      </c>
      <c r="J45" s="100">
        <v>43679</v>
      </c>
      <c r="K45" s="113">
        <v>450</v>
      </c>
      <c r="L45" s="117">
        <v>10830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1:96" ht="15.75" thickBot="1" x14ac:dyDescent="0.3">
      <c r="A46" s="115"/>
      <c r="B46" s="95">
        <v>3</v>
      </c>
      <c r="C46" s="95">
        <v>0</v>
      </c>
      <c r="D46" s="95">
        <v>0</v>
      </c>
      <c r="E46" s="81" t="s">
        <v>35</v>
      </c>
      <c r="F46" s="82" t="s">
        <v>52</v>
      </c>
      <c r="G46" s="83" t="s">
        <v>54</v>
      </c>
      <c r="H46" s="97" t="s">
        <v>38</v>
      </c>
      <c r="I46" s="99" t="s">
        <v>114</v>
      </c>
      <c r="J46" s="100" t="s">
        <v>115</v>
      </c>
      <c r="K46" s="111">
        <v>1440</v>
      </c>
      <c r="L46" s="118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1:96" ht="15.75" thickBot="1" x14ac:dyDescent="0.3">
      <c r="A47" s="115"/>
      <c r="B47" s="95">
        <v>2</v>
      </c>
      <c r="C47" s="95">
        <v>0</v>
      </c>
      <c r="D47" s="95">
        <v>0</v>
      </c>
      <c r="E47" s="81" t="s">
        <v>35</v>
      </c>
      <c r="F47" s="95" t="s">
        <v>28</v>
      </c>
      <c r="G47" s="83" t="s">
        <v>73</v>
      </c>
      <c r="H47" s="97" t="s">
        <v>116</v>
      </c>
      <c r="I47" s="99" t="s">
        <v>99</v>
      </c>
      <c r="J47" s="100" t="s">
        <v>117</v>
      </c>
      <c r="K47" s="111">
        <v>1200</v>
      </c>
      <c r="L47" s="118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</row>
    <row r="48" spans="1:96" ht="15.75" thickBot="1" x14ac:dyDescent="0.3">
      <c r="A48" s="115"/>
      <c r="B48" s="95">
        <v>4</v>
      </c>
      <c r="C48" s="95">
        <v>0</v>
      </c>
      <c r="D48" s="95">
        <v>0</v>
      </c>
      <c r="E48" s="81" t="s">
        <v>42</v>
      </c>
      <c r="F48" s="82" t="s">
        <v>43</v>
      </c>
      <c r="G48" s="83" t="s">
        <v>44</v>
      </c>
      <c r="H48" s="120" t="s">
        <v>118</v>
      </c>
      <c r="I48" s="98" t="s">
        <v>46</v>
      </c>
      <c r="J48" s="122" t="s">
        <v>119</v>
      </c>
      <c r="K48" s="111">
        <v>1440</v>
      </c>
      <c r="L48" s="118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</row>
    <row r="49" spans="1:96" ht="15.75" thickBot="1" x14ac:dyDescent="0.3">
      <c r="A49" s="115"/>
      <c r="B49" s="95">
        <v>4</v>
      </c>
      <c r="C49" s="95">
        <v>0</v>
      </c>
      <c r="D49" s="95">
        <v>0</v>
      </c>
      <c r="E49" s="81" t="s">
        <v>42</v>
      </c>
      <c r="F49" s="82" t="s">
        <v>43</v>
      </c>
      <c r="G49" s="83" t="s">
        <v>47</v>
      </c>
      <c r="H49" s="121"/>
      <c r="I49" s="99" t="s">
        <v>120</v>
      </c>
      <c r="J49" s="123"/>
      <c r="K49" s="111">
        <v>1440</v>
      </c>
      <c r="L49" s="118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</row>
    <row r="50" spans="1:96" ht="15.75" thickBot="1" x14ac:dyDescent="0.3">
      <c r="A50" s="115"/>
      <c r="B50" s="95">
        <v>3</v>
      </c>
      <c r="C50" s="95">
        <v>0</v>
      </c>
      <c r="D50" s="95">
        <v>0</v>
      </c>
      <c r="E50" s="82" t="s">
        <v>35</v>
      </c>
      <c r="F50" s="94" t="s">
        <v>36</v>
      </c>
      <c r="G50" s="104" t="s">
        <v>37</v>
      </c>
      <c r="H50" s="96" t="s">
        <v>38</v>
      </c>
      <c r="I50" s="88" t="s">
        <v>121</v>
      </c>
      <c r="J50" s="100" t="s">
        <v>122</v>
      </c>
      <c r="K50" s="111">
        <v>1800</v>
      </c>
      <c r="L50" s="118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</row>
    <row r="51" spans="1:96" ht="15.75" thickBot="1" x14ac:dyDescent="0.3">
      <c r="A51" s="115"/>
      <c r="B51" s="95">
        <v>1</v>
      </c>
      <c r="C51" s="95">
        <v>0</v>
      </c>
      <c r="D51" s="95">
        <v>0</v>
      </c>
      <c r="E51" s="82" t="s">
        <v>35</v>
      </c>
      <c r="F51" s="94" t="s">
        <v>36</v>
      </c>
      <c r="G51" s="104" t="s">
        <v>37</v>
      </c>
      <c r="H51" s="84" t="s">
        <v>49</v>
      </c>
      <c r="I51" s="99" t="s">
        <v>123</v>
      </c>
      <c r="J51" s="100">
        <v>43705</v>
      </c>
      <c r="K51" s="111">
        <v>450</v>
      </c>
      <c r="L51" s="118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</row>
    <row r="52" spans="1:96" ht="15.75" thickBot="1" x14ac:dyDescent="0.3">
      <c r="A52" s="115"/>
      <c r="B52" s="82">
        <v>1</v>
      </c>
      <c r="C52" s="82">
        <v>0</v>
      </c>
      <c r="D52" s="82">
        <v>0</v>
      </c>
      <c r="E52" s="82" t="s">
        <v>80</v>
      </c>
      <c r="F52" s="82" t="s">
        <v>28</v>
      </c>
      <c r="G52" s="83" t="s">
        <v>29</v>
      </c>
      <c r="H52" s="84" t="s">
        <v>30</v>
      </c>
      <c r="I52" s="88" t="s">
        <v>124</v>
      </c>
      <c r="J52" s="100">
        <v>43707</v>
      </c>
      <c r="K52" s="111">
        <v>450</v>
      </c>
      <c r="L52" s="118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</row>
    <row r="53" spans="1:96" ht="15.75" thickBot="1" x14ac:dyDescent="0.3">
      <c r="A53" s="115"/>
      <c r="B53" s="95">
        <v>3</v>
      </c>
      <c r="C53" s="95">
        <v>0</v>
      </c>
      <c r="D53" s="95">
        <v>0</v>
      </c>
      <c r="E53" s="81" t="s">
        <v>42</v>
      </c>
      <c r="F53" s="82" t="s">
        <v>43</v>
      </c>
      <c r="G53" s="83" t="s">
        <v>44</v>
      </c>
      <c r="H53" s="120" t="s">
        <v>45</v>
      </c>
      <c r="I53" s="98" t="s">
        <v>46</v>
      </c>
      <c r="J53" s="124" t="s">
        <v>125</v>
      </c>
      <c r="K53" s="111">
        <v>1080</v>
      </c>
      <c r="L53" s="118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</row>
    <row r="54" spans="1:96" ht="15.75" thickBot="1" x14ac:dyDescent="0.3">
      <c r="A54" s="116"/>
      <c r="B54" s="95">
        <v>3</v>
      </c>
      <c r="C54" s="95">
        <v>0</v>
      </c>
      <c r="D54" s="95">
        <v>0</v>
      </c>
      <c r="E54" s="81" t="s">
        <v>42</v>
      </c>
      <c r="F54" s="82" t="s">
        <v>52</v>
      </c>
      <c r="G54" s="83" t="s">
        <v>58</v>
      </c>
      <c r="H54" s="121"/>
      <c r="I54" s="99" t="s">
        <v>126</v>
      </c>
      <c r="J54" s="125"/>
      <c r="K54" s="111">
        <v>1080</v>
      </c>
      <c r="L54" s="119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</row>
    <row r="55" spans="1:96" ht="15.75" thickBot="1" x14ac:dyDescent="0.3">
      <c r="A55" s="174" t="s">
        <v>128</v>
      </c>
      <c r="B55" s="175">
        <v>1</v>
      </c>
      <c r="C55" s="175">
        <v>0</v>
      </c>
      <c r="D55" s="175">
        <v>0</v>
      </c>
      <c r="E55" s="176" t="s">
        <v>32</v>
      </c>
      <c r="F55" s="34" t="s">
        <v>28</v>
      </c>
      <c r="G55" s="177" t="s">
        <v>29</v>
      </c>
      <c r="H55" s="178" t="s">
        <v>30</v>
      </c>
      <c r="I55" s="179" t="s">
        <v>65</v>
      </c>
      <c r="J55" s="180">
        <v>43714</v>
      </c>
      <c r="K55" s="181">
        <v>450</v>
      </c>
      <c r="L55" s="182">
        <v>9180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</row>
    <row r="56" spans="1:96" ht="15.75" thickBot="1" x14ac:dyDescent="0.3">
      <c r="A56" s="183"/>
      <c r="B56" s="175">
        <v>3</v>
      </c>
      <c r="C56" s="175">
        <v>0</v>
      </c>
      <c r="D56" s="175">
        <v>0</v>
      </c>
      <c r="E56" s="176" t="s">
        <v>129</v>
      </c>
      <c r="F56" s="34" t="s">
        <v>52</v>
      </c>
      <c r="G56" s="177" t="s">
        <v>54</v>
      </c>
      <c r="H56" s="184" t="s">
        <v>130</v>
      </c>
      <c r="I56" s="185" t="s">
        <v>131</v>
      </c>
      <c r="J56" s="186" t="s">
        <v>132</v>
      </c>
      <c r="K56" s="181">
        <v>1350</v>
      </c>
      <c r="L56" s="187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</row>
    <row r="57" spans="1:96" ht="15.75" thickBot="1" x14ac:dyDescent="0.3">
      <c r="A57" s="183"/>
      <c r="B57" s="175">
        <v>3</v>
      </c>
      <c r="C57" s="175">
        <v>0</v>
      </c>
      <c r="D57" s="175">
        <v>0</v>
      </c>
      <c r="E57" s="176" t="s">
        <v>129</v>
      </c>
      <c r="F57" s="34" t="s">
        <v>52</v>
      </c>
      <c r="G57" s="177" t="s">
        <v>133</v>
      </c>
      <c r="H57" s="188"/>
      <c r="I57" s="189"/>
      <c r="J57" s="190"/>
      <c r="K57" s="181">
        <v>1350</v>
      </c>
      <c r="L57" s="187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</row>
    <row r="58" spans="1:96" ht="15.75" thickBot="1" x14ac:dyDescent="0.3">
      <c r="A58" s="183"/>
      <c r="B58" s="175">
        <v>2</v>
      </c>
      <c r="C58" s="175">
        <v>0</v>
      </c>
      <c r="D58" s="175">
        <v>0</v>
      </c>
      <c r="E58" s="176" t="s">
        <v>42</v>
      </c>
      <c r="F58" s="34" t="s">
        <v>43</v>
      </c>
      <c r="G58" s="177" t="s">
        <v>44</v>
      </c>
      <c r="H58" s="188"/>
      <c r="I58" s="189"/>
      <c r="J58" s="190"/>
      <c r="K58" s="181">
        <v>900</v>
      </c>
      <c r="L58" s="187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</row>
    <row r="59" spans="1:96" ht="15.75" thickBot="1" x14ac:dyDescent="0.3">
      <c r="A59" s="183"/>
      <c r="B59" s="175">
        <v>2</v>
      </c>
      <c r="C59" s="175">
        <v>0</v>
      </c>
      <c r="D59" s="175">
        <v>0</v>
      </c>
      <c r="E59" s="176" t="s">
        <v>42</v>
      </c>
      <c r="F59" s="34" t="s">
        <v>52</v>
      </c>
      <c r="G59" s="177" t="s">
        <v>58</v>
      </c>
      <c r="H59" s="188"/>
      <c r="I59" s="189"/>
      <c r="J59" s="190"/>
      <c r="K59" s="181">
        <v>900</v>
      </c>
      <c r="L59" s="187"/>
      <c r="M59" s="1"/>
      <c r="N59" s="1"/>
      <c r="O59" s="3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</row>
    <row r="60" spans="1:96" ht="15.75" thickBot="1" x14ac:dyDescent="0.3">
      <c r="A60" s="183"/>
      <c r="B60" s="175">
        <v>2</v>
      </c>
      <c r="C60" s="175">
        <v>0</v>
      </c>
      <c r="D60" s="175">
        <v>0</v>
      </c>
      <c r="E60" s="176" t="s">
        <v>129</v>
      </c>
      <c r="F60" s="191" t="s">
        <v>36</v>
      </c>
      <c r="G60" s="192" t="s">
        <v>37</v>
      </c>
      <c r="H60" s="188"/>
      <c r="I60" s="189"/>
      <c r="J60" s="190"/>
      <c r="K60" s="181">
        <v>900</v>
      </c>
      <c r="L60" s="187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</row>
    <row r="61" spans="1:96" ht="15.75" thickBot="1" x14ac:dyDescent="0.3">
      <c r="A61" s="183"/>
      <c r="B61" s="175">
        <v>2</v>
      </c>
      <c r="C61" s="175">
        <v>0</v>
      </c>
      <c r="D61" s="175">
        <v>0</v>
      </c>
      <c r="E61" s="176" t="s">
        <v>129</v>
      </c>
      <c r="F61" s="34" t="s">
        <v>134</v>
      </c>
      <c r="G61" s="177" t="s">
        <v>135</v>
      </c>
      <c r="H61" s="188"/>
      <c r="I61" s="189"/>
      <c r="J61" s="190"/>
      <c r="K61" s="181">
        <v>900</v>
      </c>
      <c r="L61" s="187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</row>
    <row r="62" spans="1:96" ht="15.75" thickBot="1" x14ac:dyDescent="0.3">
      <c r="A62" s="183"/>
      <c r="B62" s="175">
        <v>2</v>
      </c>
      <c r="C62" s="175">
        <v>0</v>
      </c>
      <c r="D62" s="175">
        <v>0</v>
      </c>
      <c r="E62" s="176" t="s">
        <v>88</v>
      </c>
      <c r="F62" s="175" t="s">
        <v>28</v>
      </c>
      <c r="G62" s="177" t="s">
        <v>89</v>
      </c>
      <c r="H62" s="188"/>
      <c r="I62" s="189"/>
      <c r="J62" s="190"/>
      <c r="K62" s="181">
        <v>900</v>
      </c>
      <c r="L62" s="187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</row>
    <row r="63" spans="1:96" ht="15.75" thickBot="1" x14ac:dyDescent="0.3">
      <c r="A63" s="183"/>
      <c r="B63" s="175">
        <v>2</v>
      </c>
      <c r="C63" s="175">
        <v>0</v>
      </c>
      <c r="D63" s="175">
        <v>0</v>
      </c>
      <c r="E63" s="176" t="s">
        <v>88</v>
      </c>
      <c r="F63" s="175" t="s">
        <v>28</v>
      </c>
      <c r="G63" s="177" t="s">
        <v>73</v>
      </c>
      <c r="H63" s="188"/>
      <c r="I63" s="189"/>
      <c r="J63" s="190"/>
      <c r="K63" s="181">
        <v>900</v>
      </c>
      <c r="L63" s="187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</row>
    <row r="64" spans="1:96" ht="15.75" thickBot="1" x14ac:dyDescent="0.3">
      <c r="A64" s="183"/>
      <c r="B64" s="175">
        <v>0</v>
      </c>
      <c r="C64" s="175">
        <v>1</v>
      </c>
      <c r="D64" s="175">
        <v>0</v>
      </c>
      <c r="E64" s="176" t="s">
        <v>35</v>
      </c>
      <c r="F64" s="34" t="s">
        <v>43</v>
      </c>
      <c r="G64" s="177" t="s">
        <v>97</v>
      </c>
      <c r="H64" s="178" t="s">
        <v>49</v>
      </c>
      <c r="I64" s="179" t="s">
        <v>136</v>
      </c>
      <c r="J64" s="193">
        <v>43712</v>
      </c>
      <c r="K64" s="181">
        <v>180</v>
      </c>
      <c r="L64" s="187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</row>
    <row r="65" spans="1:96" ht="15.75" thickBot="1" x14ac:dyDescent="0.3">
      <c r="A65" s="194"/>
      <c r="B65" s="175">
        <v>1</v>
      </c>
      <c r="C65" s="175">
        <v>0</v>
      </c>
      <c r="D65" s="175">
        <v>0</v>
      </c>
      <c r="E65" s="176" t="s">
        <v>80</v>
      </c>
      <c r="F65" s="34" t="s">
        <v>28</v>
      </c>
      <c r="G65" s="177" t="s">
        <v>29</v>
      </c>
      <c r="H65" s="178" t="s">
        <v>30</v>
      </c>
      <c r="I65" s="179" t="s">
        <v>137</v>
      </c>
      <c r="J65" s="180"/>
      <c r="K65" s="181">
        <v>450</v>
      </c>
      <c r="L65" s="195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</row>
    <row r="66" spans="1:96" ht="15.75" thickBot="1" x14ac:dyDescent="0.3">
      <c r="A66" s="101" t="s">
        <v>1</v>
      </c>
      <c r="B66" s="29">
        <f>SUM(B5:B65)</f>
        <v>130</v>
      </c>
      <c r="C66" s="29">
        <f t="shared" ref="C66:D66" si="0">SUM(C5:C65)</f>
        <v>3</v>
      </c>
      <c r="D66" s="29">
        <f t="shared" si="0"/>
        <v>24</v>
      </c>
      <c r="E66" s="30" t="s">
        <v>2</v>
      </c>
      <c r="F66" s="31" t="s">
        <v>2</v>
      </c>
      <c r="G66" s="31" t="s">
        <v>2</v>
      </c>
      <c r="H66" s="31" t="s">
        <v>2</v>
      </c>
      <c r="I66" s="31" t="s">
        <v>2</v>
      </c>
      <c r="J66" s="32" t="s">
        <v>2</v>
      </c>
      <c r="K66" s="102">
        <f>SUM(K5:K65)</f>
        <v>74160</v>
      </c>
      <c r="L66" s="103">
        <f>SUM(L5:L65)</f>
        <v>74160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</row>
    <row r="67" spans="1:96" x14ac:dyDescent="0.25">
      <c r="A67" s="1"/>
      <c r="B67" s="1"/>
      <c r="C67" s="1"/>
      <c r="D67" s="1"/>
      <c r="E67" s="1"/>
      <c r="F67" s="1"/>
      <c r="G67" s="3"/>
      <c r="H67" s="3"/>
      <c r="I67" s="3"/>
      <c r="J67" s="3"/>
      <c r="K67" s="3"/>
      <c r="L67" s="3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</row>
    <row r="68" spans="1:96" x14ac:dyDescent="0.25">
      <c r="A68" s="1"/>
      <c r="B68" s="1"/>
      <c r="C68" s="1"/>
      <c r="D68" s="1"/>
      <c r="E68" s="1"/>
      <c r="F68" s="1"/>
      <c r="G68" s="2"/>
      <c r="H68" s="2"/>
      <c r="I68" s="2"/>
      <c r="J68" s="2"/>
      <c r="K68" s="2"/>
      <c r="L68" s="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</row>
    <row r="69" spans="1:96" ht="38.25" x14ac:dyDescent="0.25">
      <c r="A69" s="147" t="s">
        <v>19</v>
      </c>
      <c r="B69" s="147"/>
      <c r="C69" s="27" t="s">
        <v>20</v>
      </c>
      <c r="D69" s="27" t="s">
        <v>21</v>
      </c>
      <c r="E69" s="25" t="s">
        <v>22</v>
      </c>
      <c r="F69" s="25" t="s">
        <v>23</v>
      </c>
      <c r="G69" s="25" t="s">
        <v>24</v>
      </c>
      <c r="H69" s="26" t="s">
        <v>25</v>
      </c>
      <c r="I69" s="23"/>
      <c r="J69" s="20"/>
      <c r="K69" s="148"/>
      <c r="L69" s="148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</row>
    <row r="70" spans="1:96" x14ac:dyDescent="0.25">
      <c r="A70" s="145" t="s">
        <v>13</v>
      </c>
      <c r="B70" s="145"/>
      <c r="C70" s="7">
        <v>18</v>
      </c>
      <c r="D70" s="7">
        <v>3</v>
      </c>
      <c r="E70" s="8">
        <f>SUM(K5:K6,K16,K18,K23:K24,K28,K31,K33,K37,K41,K45,K47,K52,K55,K62:K63,K65)</f>
        <v>17250</v>
      </c>
      <c r="F70" s="7">
        <f>SUM(B5:B6,B16,B18,B23:B24,B28,B31,B33,B37,B41,B45,B47,B52,B55,B62:B63,B65)</f>
        <v>25</v>
      </c>
      <c r="G70" s="7">
        <v>0</v>
      </c>
      <c r="H70" s="19">
        <f>SUM(D23:D24,D28,D31,D33,D5:D6,D16,D18,E37)</f>
        <v>9</v>
      </c>
      <c r="I70" s="24"/>
      <c r="J70" s="21"/>
      <c r="K70" s="148"/>
      <c r="L70" s="148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</row>
    <row r="71" spans="1:96" x14ac:dyDescent="0.25">
      <c r="A71" s="145" t="s">
        <v>14</v>
      </c>
      <c r="B71" s="145"/>
      <c r="C71" s="7">
        <v>12</v>
      </c>
      <c r="D71" s="7">
        <v>1</v>
      </c>
      <c r="E71" s="8">
        <f>SUM(K7,K10,K13,K21:K22,K27,K32,K36,K40,K50:K51,K60)</f>
        <v>19950</v>
      </c>
      <c r="F71" s="7">
        <f>SUM(B7,B10,B13,B21:B22,B27,B32,B36,C40,B50:B51,B60)</f>
        <v>24</v>
      </c>
      <c r="G71" s="7">
        <f>SUM(C7)</f>
        <v>0</v>
      </c>
      <c r="H71" s="19">
        <f>SUM(D7,D10,D13,D21:D22,D27,D32,D36,D40)</f>
        <v>8</v>
      </c>
      <c r="I71" s="24"/>
      <c r="J71" s="21"/>
      <c r="K71" s="22"/>
      <c r="L71" s="2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</row>
    <row r="72" spans="1:96" x14ac:dyDescent="0.25">
      <c r="A72" s="145" t="s">
        <v>15</v>
      </c>
      <c r="B72" s="145"/>
      <c r="C72" s="7">
        <v>27</v>
      </c>
      <c r="D72" s="7">
        <v>6</v>
      </c>
      <c r="E72" s="8">
        <f>SUM(K8:K9,K11:K12,K14,K17,K19:K20,K25:K26,K34,K35,K38:K39,K42:K44,K46,K48:K49,K53:K54,K56:K59,K64)</f>
        <v>32460</v>
      </c>
      <c r="F72" s="7">
        <f>SUM(B8:B9,B11:B12,B14,B17,B19:B20,B25:B26,B34,B35,B38:B39,B42:B44,B46,B48:B49,B53:B54,B56:B59)</f>
        <v>70</v>
      </c>
      <c r="G72" s="7">
        <f>SUM(C14,C34,C64)</f>
        <v>3</v>
      </c>
      <c r="H72" s="19">
        <f>SUM(D11:D12,D17,D24:D25,D35,D38:D39)</f>
        <v>6</v>
      </c>
      <c r="I72" s="24"/>
      <c r="J72" s="21"/>
      <c r="K72" s="146"/>
      <c r="L72" s="146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</row>
    <row r="73" spans="1:96" x14ac:dyDescent="0.25">
      <c r="A73" s="145" t="s">
        <v>16</v>
      </c>
      <c r="B73" s="145"/>
      <c r="C73" s="7">
        <v>3</v>
      </c>
      <c r="D73" s="7">
        <v>3</v>
      </c>
      <c r="E73" s="8">
        <f>SUM(K29:K30,K61)</f>
        <v>4500</v>
      </c>
      <c r="F73" s="7">
        <f>SUM(B29:B30,B61)</f>
        <v>8</v>
      </c>
      <c r="G73" s="7">
        <v>0</v>
      </c>
      <c r="H73" s="7">
        <v>0</v>
      </c>
      <c r="I73" s="24"/>
      <c r="J73" s="21"/>
      <c r="K73" s="146"/>
      <c r="L73" s="146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</row>
    <row r="74" spans="1:96" x14ac:dyDescent="0.25">
      <c r="A74" s="1"/>
      <c r="B74" s="1"/>
      <c r="C74" s="17"/>
      <c r="D74" s="1"/>
      <c r="E74" s="1"/>
      <c r="F74" s="1"/>
      <c r="G74" s="3"/>
      <c r="H74" s="3"/>
      <c r="I74" s="18"/>
      <c r="J74" s="18"/>
      <c r="K74" s="18"/>
      <c r="L74" s="18"/>
      <c r="M74" s="1"/>
    </row>
    <row r="75" spans="1:96" x14ac:dyDescent="0.25">
      <c r="A75" s="1"/>
      <c r="B75" s="1"/>
      <c r="C75" s="1"/>
      <c r="D75" s="1"/>
      <c r="E75" s="1"/>
      <c r="F75" s="1"/>
      <c r="G75" s="3"/>
      <c r="H75" s="3"/>
      <c r="I75" s="3"/>
      <c r="J75" s="3"/>
      <c r="K75" s="3"/>
      <c r="L75" s="3"/>
      <c r="M75" s="1"/>
    </row>
    <row r="76" spans="1:96" x14ac:dyDescent="0.25">
      <c r="A76" s="1"/>
      <c r="B76" s="1"/>
      <c r="C76" s="1"/>
      <c r="D76" s="1"/>
      <c r="E76" s="33"/>
      <c r="F76" s="1"/>
      <c r="G76" s="1"/>
      <c r="H76" s="1"/>
      <c r="I76" s="3"/>
      <c r="J76" s="3"/>
      <c r="K76" s="3"/>
      <c r="L76" s="3"/>
      <c r="M76" s="1"/>
    </row>
    <row r="77" spans="1:96" x14ac:dyDescent="0.25">
      <c r="A77" s="1"/>
      <c r="B77" s="1"/>
      <c r="C77" s="1"/>
      <c r="D77" s="1"/>
      <c r="E77" s="28"/>
      <c r="F77" s="1"/>
      <c r="G77" s="3"/>
      <c r="H77" s="3"/>
      <c r="I77" s="3"/>
      <c r="J77" s="3"/>
      <c r="K77" s="3"/>
      <c r="L77" s="3"/>
      <c r="M77" s="1"/>
    </row>
    <row r="78" spans="1:96" x14ac:dyDescent="0.25">
      <c r="A78" s="1"/>
      <c r="B78" s="1"/>
      <c r="C78" s="1"/>
      <c r="D78" s="1"/>
      <c r="E78" s="1"/>
      <c r="F78" s="1"/>
      <c r="G78" s="3"/>
      <c r="H78" s="3"/>
      <c r="I78" s="3"/>
      <c r="J78" s="3"/>
      <c r="K78" s="3"/>
      <c r="L78" s="3"/>
      <c r="M78" s="1"/>
    </row>
    <row r="79" spans="1:96" x14ac:dyDescent="0.25">
      <c r="A79" s="1"/>
      <c r="B79" s="1"/>
      <c r="C79" s="1"/>
      <c r="D79" s="1"/>
      <c r="E79" s="1"/>
      <c r="F79" s="1"/>
      <c r="G79" s="3"/>
      <c r="H79" s="3"/>
      <c r="I79" s="3"/>
      <c r="J79" s="3"/>
      <c r="K79" s="3"/>
      <c r="L79" s="3"/>
      <c r="M79" s="1"/>
    </row>
    <row r="80" spans="1:96" x14ac:dyDescent="0.25">
      <c r="A80" s="1"/>
      <c r="B80" s="1"/>
      <c r="C80" s="1"/>
      <c r="D80" s="1"/>
      <c r="E80" s="1"/>
      <c r="F80" s="1"/>
      <c r="G80" s="3"/>
      <c r="H80" s="3"/>
      <c r="I80" s="3"/>
      <c r="J80" s="3"/>
      <c r="K80" s="3"/>
      <c r="L80" s="3"/>
      <c r="M80" s="1"/>
    </row>
    <row r="81" spans="1:13" x14ac:dyDescent="0.25">
      <c r="A81" s="1"/>
      <c r="B81" s="1"/>
      <c r="C81" s="1"/>
      <c r="D81" s="1"/>
      <c r="E81" s="1"/>
      <c r="F81" s="1"/>
      <c r="G81" s="3"/>
      <c r="H81" s="3"/>
      <c r="I81" s="3"/>
      <c r="J81" s="3"/>
      <c r="K81" s="3"/>
      <c r="L81" s="3"/>
      <c r="M81" s="1"/>
    </row>
    <row r="82" spans="1:13" x14ac:dyDescent="0.25">
      <c r="A82" s="1"/>
      <c r="B82" s="1"/>
      <c r="C82" s="1"/>
      <c r="D82" s="1"/>
      <c r="E82" s="1"/>
      <c r="F82" s="1"/>
      <c r="G82" s="3"/>
      <c r="H82" s="3"/>
      <c r="I82" s="3"/>
      <c r="J82" s="3"/>
      <c r="K82" s="3"/>
      <c r="L82" s="3"/>
      <c r="M82" s="1"/>
    </row>
    <row r="83" spans="1:13" x14ac:dyDescent="0.25">
      <c r="A83" s="1"/>
      <c r="B83" s="1"/>
      <c r="C83" s="1"/>
      <c r="D83" s="1"/>
      <c r="E83" s="1"/>
      <c r="F83" s="1"/>
      <c r="G83" s="3"/>
      <c r="H83" s="3"/>
      <c r="I83" s="3"/>
      <c r="J83" s="3"/>
      <c r="K83" s="3"/>
      <c r="L83" s="3"/>
      <c r="M83" s="1"/>
    </row>
    <row r="84" spans="1:13" x14ac:dyDescent="0.25">
      <c r="A84" s="1"/>
      <c r="B84" s="1"/>
      <c r="C84" s="1"/>
      <c r="D84" s="1"/>
      <c r="E84" s="1"/>
      <c r="F84" s="1"/>
      <c r="G84" s="3"/>
      <c r="H84" s="3"/>
      <c r="I84" s="3"/>
      <c r="J84" s="3"/>
      <c r="K84" s="3"/>
      <c r="L84" s="3"/>
      <c r="M84" s="1"/>
    </row>
    <row r="85" spans="1:13" x14ac:dyDescent="0.25">
      <c r="A85" s="1"/>
      <c r="B85" s="1"/>
      <c r="C85" s="1"/>
      <c r="D85" s="1"/>
      <c r="E85" s="1"/>
      <c r="F85" s="1"/>
      <c r="G85" s="3"/>
      <c r="H85" s="3"/>
      <c r="I85" s="3"/>
      <c r="J85" s="3"/>
      <c r="K85" s="3"/>
      <c r="L85" s="3"/>
      <c r="M85" s="1"/>
    </row>
    <row r="86" spans="1:13" x14ac:dyDescent="0.25">
      <c r="A86" s="1"/>
      <c r="B86" s="1"/>
      <c r="C86" s="1"/>
      <c r="D86" s="1"/>
      <c r="E86" s="1"/>
      <c r="F86" s="1"/>
      <c r="G86" s="3"/>
      <c r="H86" s="3"/>
      <c r="I86" s="3"/>
      <c r="J86" s="3"/>
      <c r="K86" s="3"/>
      <c r="L86" s="3"/>
      <c r="M86" s="1"/>
    </row>
    <row r="87" spans="1:13" x14ac:dyDescent="0.25">
      <c r="A87" s="1"/>
      <c r="B87" s="1"/>
      <c r="C87" s="1"/>
      <c r="D87" s="1"/>
      <c r="E87" s="1"/>
      <c r="F87" s="1"/>
      <c r="G87" s="3"/>
      <c r="H87" s="3"/>
      <c r="I87" s="3"/>
      <c r="J87" s="3"/>
      <c r="K87" s="3"/>
      <c r="L87" s="3"/>
      <c r="M87" s="1"/>
    </row>
    <row r="88" spans="1:13" x14ac:dyDescent="0.25">
      <c r="A88" s="1"/>
      <c r="B88" s="1"/>
      <c r="C88" s="1"/>
      <c r="D88" s="1"/>
      <c r="E88" s="1"/>
      <c r="F88" s="1"/>
      <c r="G88" s="3"/>
      <c r="H88" s="3"/>
      <c r="I88" s="3"/>
      <c r="J88" s="3"/>
      <c r="K88" s="3"/>
      <c r="L88" s="3"/>
      <c r="M88" s="1"/>
    </row>
    <row r="89" spans="1:13" x14ac:dyDescent="0.25">
      <c r="A89" s="1"/>
      <c r="B89" s="1"/>
      <c r="C89" s="1"/>
      <c r="D89" s="1"/>
      <c r="E89" s="1"/>
      <c r="F89" s="1"/>
      <c r="G89" s="3"/>
      <c r="H89" s="3"/>
      <c r="I89" s="3"/>
      <c r="J89" s="3"/>
      <c r="K89" s="3"/>
      <c r="L89" s="3"/>
      <c r="M89" s="1"/>
    </row>
    <row r="90" spans="1:13" x14ac:dyDescent="0.25">
      <c r="A90" s="1"/>
      <c r="B90" s="1"/>
      <c r="C90" s="1"/>
      <c r="D90" s="1"/>
      <c r="E90" s="1"/>
      <c r="F90" s="1"/>
      <c r="G90" s="3"/>
      <c r="H90" s="3"/>
      <c r="I90" s="3"/>
      <c r="J90" s="3"/>
      <c r="K90" s="3"/>
      <c r="L90" s="3"/>
      <c r="M90" s="1"/>
    </row>
    <row r="91" spans="1:13" x14ac:dyDescent="0.25">
      <c r="A91" s="1"/>
      <c r="B91" s="1"/>
      <c r="C91" s="1"/>
      <c r="D91" s="1"/>
      <c r="E91" s="1"/>
      <c r="F91" s="1"/>
      <c r="G91" s="1"/>
      <c r="H91" s="3"/>
      <c r="I91" s="3"/>
      <c r="J91" s="3"/>
      <c r="K91" s="3"/>
      <c r="L91" s="3"/>
      <c r="M91" s="1"/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M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M93" s="1"/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M94" s="1"/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M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M96" s="1"/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M98" s="1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M160" s="1"/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M161" s="1"/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M162" s="1"/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M163" s="1"/>
    </row>
    <row r="164" spans="1:1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M164" s="1"/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M165" s="1"/>
    </row>
    <row r="166" spans="1:1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M166" s="1"/>
    </row>
    <row r="167" spans="1:1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M167" s="1"/>
    </row>
    <row r="168" spans="1:1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M168" s="1"/>
    </row>
    <row r="169" spans="1:1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M169" s="1"/>
    </row>
    <row r="170" spans="1:1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M170" s="1"/>
    </row>
    <row r="171" spans="1:1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M171" s="1"/>
    </row>
    <row r="172" spans="1:1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M172" s="1"/>
    </row>
    <row r="173" spans="1:1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M173" s="1"/>
    </row>
    <row r="174" spans="1:1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M174" s="1"/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M175" s="1"/>
    </row>
    <row r="176" spans="1:1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M176" s="1"/>
    </row>
    <row r="177" spans="1:1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M177" s="1"/>
    </row>
    <row r="178" spans="1:1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M178" s="1"/>
    </row>
    <row r="179" spans="1:1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M179" s="1"/>
    </row>
    <row r="180" spans="1:1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M180" s="1"/>
    </row>
    <row r="181" spans="1:1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M181" s="1"/>
    </row>
    <row r="182" spans="1:1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M182" s="1"/>
    </row>
    <row r="183" spans="1:1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M183" s="1"/>
    </row>
    <row r="184" spans="1:1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M184" s="1"/>
    </row>
    <row r="185" spans="1:1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M185" s="1"/>
    </row>
    <row r="186" spans="1:1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M186" s="1"/>
    </row>
    <row r="187" spans="1:1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M187" s="1"/>
    </row>
    <row r="188" spans="1:1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M188" s="1"/>
    </row>
    <row r="189" spans="1:1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M189" s="1"/>
    </row>
    <row r="190" spans="1:1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M190" s="1"/>
    </row>
    <row r="191" spans="1:1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M191" s="1"/>
    </row>
    <row r="192" spans="1:1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M192" s="1"/>
    </row>
    <row r="193" spans="1:1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M193" s="1"/>
    </row>
    <row r="194" spans="1:1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M194" s="1"/>
    </row>
    <row r="195" spans="1:1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M195" s="1"/>
    </row>
    <row r="196" spans="1:1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M196" s="1"/>
    </row>
    <row r="197" spans="1:1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M197" s="1"/>
    </row>
    <row r="198" spans="1:1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M198" s="1"/>
    </row>
    <row r="199" spans="1:1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M199" s="1"/>
    </row>
    <row r="200" spans="1:13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M200" s="1"/>
    </row>
    <row r="201" spans="1:13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M201" s="1"/>
    </row>
    <row r="202" spans="1:13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M202" s="1"/>
    </row>
    <row r="203" spans="1:13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M203" s="1"/>
    </row>
    <row r="204" spans="1:13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M204" s="1"/>
    </row>
    <row r="205" spans="1:13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M205" s="1"/>
    </row>
    <row r="206" spans="1:13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M206" s="1"/>
    </row>
    <row r="207" spans="1:13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M207" s="1"/>
    </row>
    <row r="208" spans="1:13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M208" s="1"/>
    </row>
    <row r="209" spans="1:13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M209" s="1"/>
    </row>
    <row r="210" spans="1:13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M210" s="1"/>
    </row>
    <row r="211" spans="1:13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M211" s="1"/>
    </row>
    <row r="212" spans="1:13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3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3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3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3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3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3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3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3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3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3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3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3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1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1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1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1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1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1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1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1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1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1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1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1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1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1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</row>
    <row r="1200" spans="1:11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</row>
    <row r="1201" spans="1:11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</row>
    <row r="1202" spans="1:11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</row>
    <row r="1203" spans="1:11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</row>
    <row r="1204" spans="1:11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</row>
    <row r="1205" spans="1:11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</row>
    <row r="1206" spans="1:11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</row>
    <row r="1207" spans="1:11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</row>
    <row r="1208" spans="1:11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</row>
    <row r="1209" spans="1:11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</row>
    <row r="1210" spans="1:11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</row>
    <row r="1211" spans="1:11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</row>
    <row r="1212" spans="1:11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</row>
    <row r="1213" spans="1:11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</row>
    <row r="1214" spans="1:11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</row>
    <row r="1215" spans="1:11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</row>
    <row r="1216" spans="1:11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</row>
    <row r="1217" spans="1:13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</row>
    <row r="1218" spans="1:13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</row>
    <row r="1219" spans="1:13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</row>
    <row r="1220" spans="1:13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</row>
    <row r="1221" spans="1:13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</row>
    <row r="1222" spans="1:13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</row>
    <row r="1223" spans="1:13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</row>
    <row r="1224" spans="1:13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</row>
    <row r="1225" spans="1:13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</row>
    <row r="1226" spans="1:13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</row>
    <row r="1227" spans="1:13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</row>
    <row r="1228" spans="1:13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</row>
    <row r="1229" spans="1:13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</row>
    <row r="1230" spans="1:13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</row>
    <row r="1231" spans="1:13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</row>
    <row r="1232" spans="1:13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M1232" s="1"/>
    </row>
    <row r="1233" spans="1:13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M1233" s="1"/>
    </row>
    <row r="1234" spans="1:13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M1234" s="1"/>
    </row>
    <row r="1235" spans="1:13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M1235" s="1"/>
    </row>
    <row r="1236" spans="1:13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M1236" s="1"/>
    </row>
    <row r="1237" spans="1:13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M1237" s="1"/>
    </row>
    <row r="1238" spans="1:13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M1238" s="1"/>
    </row>
    <row r="1239" spans="1:13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M1239" s="1"/>
    </row>
    <row r="1240" spans="1:13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M1240" s="1"/>
    </row>
    <row r="1241" spans="1:13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M1241" s="1"/>
    </row>
    <row r="1242" spans="1:13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M1242" s="1"/>
    </row>
    <row r="1243" spans="1:13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M1243" s="1"/>
    </row>
    <row r="1244" spans="1:13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M1244" s="1"/>
    </row>
    <row r="1245" spans="1:13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M1245" s="1"/>
    </row>
    <row r="1246" spans="1:13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M1246" s="1"/>
    </row>
    <row r="1247" spans="1:13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M1247" s="1"/>
    </row>
    <row r="1248" spans="1:13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M1248" s="1"/>
    </row>
    <row r="1249" spans="1:13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M1249" s="1"/>
    </row>
    <row r="1250" spans="1:13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M1250" s="1"/>
    </row>
    <row r="1251" spans="1:13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M1251" s="1"/>
    </row>
    <row r="1252" spans="1:13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M1252" s="1"/>
    </row>
    <row r="1253" spans="1:13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M1253" s="1"/>
    </row>
    <row r="1254" spans="1:13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M1254" s="1"/>
    </row>
    <row r="1255" spans="1:13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M1255" s="1"/>
    </row>
    <row r="1256" spans="1:13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M1256" s="1"/>
    </row>
    <row r="1257" spans="1:13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M2239" s="1"/>
    </row>
    <row r="2240" spans="1:13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M2240" s="1"/>
    </row>
    <row r="2241" spans="1:13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M2241" s="1"/>
    </row>
    <row r="2242" spans="1:13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M2242" s="1"/>
    </row>
    <row r="2243" spans="1:13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M2243" s="1"/>
    </row>
    <row r="2244" spans="1:13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M2244" s="1"/>
    </row>
    <row r="2245" spans="1:13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M2245" s="1"/>
    </row>
    <row r="2246" spans="1:13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M2246" s="1"/>
    </row>
    <row r="2247" spans="1:13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M2247" s="1"/>
    </row>
    <row r="2248" spans="1:13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M2248" s="1"/>
    </row>
    <row r="2249" spans="1:13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M2249" s="1"/>
    </row>
    <row r="2250" spans="1:13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M2250" s="1"/>
    </row>
    <row r="2251" spans="1:13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M2251" s="1"/>
    </row>
    <row r="2252" spans="1:13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M2252" s="1"/>
    </row>
    <row r="2253" spans="1:13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M2253" s="1"/>
    </row>
    <row r="2254" spans="1:13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M2254" s="1"/>
    </row>
    <row r="2255" spans="1:13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M2255" s="1"/>
    </row>
    <row r="2256" spans="1:13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M2256" s="1"/>
    </row>
    <row r="2257" spans="1:13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M2257" s="1"/>
    </row>
    <row r="2258" spans="1:13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M2258" s="1"/>
    </row>
    <row r="2259" spans="1:13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M2259" s="1"/>
    </row>
    <row r="2260" spans="1:13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M2260" s="1"/>
    </row>
    <row r="2261" spans="1:13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M2261" s="1"/>
    </row>
    <row r="2262" spans="1:13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M2262" s="1"/>
    </row>
    <row r="2263" spans="1:13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M2263" s="1"/>
    </row>
    <row r="2264" spans="1:13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M2264" s="1"/>
    </row>
    <row r="2265" spans="1:13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M2265" s="1"/>
    </row>
    <row r="2266" spans="1:13" x14ac:dyDescent="0.25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M2266" s="1"/>
    </row>
    <row r="2267" spans="1:13" x14ac:dyDescent="0.25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M2267" s="1"/>
    </row>
    <row r="2268" spans="1:13" x14ac:dyDescent="0.25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  <c r="M2268" s="1"/>
    </row>
    <row r="2269" spans="1:13" x14ac:dyDescent="0.25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  <c r="M2269" s="1"/>
    </row>
    <row r="2270" spans="1:13" x14ac:dyDescent="0.25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  <c r="M2270" s="1"/>
    </row>
    <row r="2271" spans="1:13" x14ac:dyDescent="0.25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  <c r="M2271" s="1"/>
    </row>
    <row r="2272" spans="1:13" x14ac:dyDescent="0.25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  <c r="M2272" s="1"/>
    </row>
    <row r="2273" spans="1:13" x14ac:dyDescent="0.25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  <c r="M2273" s="1"/>
    </row>
    <row r="2274" spans="1:13" x14ac:dyDescent="0.25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  <c r="M2274" s="1"/>
    </row>
    <row r="2275" spans="1:13" x14ac:dyDescent="0.25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  <c r="M2275" s="1"/>
    </row>
    <row r="2276" spans="1:13" x14ac:dyDescent="0.25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  <c r="M2276" s="1"/>
    </row>
    <row r="2277" spans="1:13" x14ac:dyDescent="0.25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  <c r="M2277" s="1"/>
    </row>
    <row r="2278" spans="1:13" x14ac:dyDescent="0.25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  <c r="M2278" s="1"/>
    </row>
    <row r="2279" spans="1:13" x14ac:dyDescent="0.25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  <c r="M2279" s="1"/>
    </row>
    <row r="2280" spans="1:13" x14ac:dyDescent="0.25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  <c r="M2280" s="1"/>
    </row>
    <row r="2281" spans="1:13" x14ac:dyDescent="0.25">
      <c r="A2281" s="1"/>
      <c r="B2281" s="1"/>
      <c r="C2281" s="1"/>
      <c r="D2281" s="1"/>
      <c r="E2281" s="1"/>
      <c r="F2281" s="1"/>
      <c r="G2281" s="1"/>
      <c r="H2281" s="1"/>
      <c r="I2281" s="1"/>
      <c r="J2281" s="1"/>
      <c r="K2281" s="1"/>
      <c r="M2281" s="1"/>
    </row>
    <row r="2282" spans="1:13" x14ac:dyDescent="0.25">
      <c r="A2282" s="1"/>
      <c r="B2282" s="1"/>
      <c r="C2282" s="1"/>
      <c r="D2282" s="1"/>
      <c r="E2282" s="1"/>
      <c r="F2282" s="1"/>
      <c r="G2282" s="1"/>
      <c r="H2282" s="1"/>
      <c r="I2282" s="1"/>
      <c r="J2282" s="1"/>
      <c r="K2282" s="1"/>
      <c r="M2282" s="1"/>
    </row>
    <row r="2283" spans="1:13" x14ac:dyDescent="0.25">
      <c r="A2283" s="1"/>
      <c r="B2283" s="1"/>
      <c r="C2283" s="1"/>
      <c r="D2283" s="1"/>
      <c r="E2283" s="1"/>
      <c r="F2283" s="1"/>
      <c r="G2283" s="1"/>
      <c r="H2283" s="1"/>
      <c r="I2283" s="1"/>
      <c r="J2283" s="1"/>
      <c r="K2283" s="1"/>
      <c r="M2283" s="1"/>
    </row>
    <row r="2284" spans="1:13" x14ac:dyDescent="0.25">
      <c r="A2284" s="1"/>
      <c r="B2284" s="1"/>
      <c r="C2284" s="1"/>
      <c r="D2284" s="1"/>
      <c r="E2284" s="1"/>
      <c r="F2284" s="1"/>
      <c r="G2284" s="1"/>
      <c r="H2284" s="1"/>
      <c r="I2284" s="1"/>
      <c r="J2284" s="1"/>
      <c r="K2284" s="1"/>
      <c r="M2284" s="1"/>
    </row>
    <row r="2285" spans="1:13" x14ac:dyDescent="0.25">
      <c r="A2285" s="1"/>
      <c r="B2285" s="1"/>
      <c r="C2285" s="1"/>
      <c r="D2285" s="1"/>
      <c r="E2285" s="1"/>
      <c r="F2285" s="1"/>
      <c r="G2285" s="1"/>
      <c r="H2285" s="1"/>
      <c r="I2285" s="1"/>
      <c r="J2285" s="1"/>
      <c r="K2285" s="1"/>
      <c r="M2285" s="1"/>
    </row>
    <row r="2286" spans="1:13" x14ac:dyDescent="0.25">
      <c r="A2286" s="1"/>
      <c r="B2286" s="1"/>
      <c r="C2286" s="1"/>
      <c r="D2286" s="1"/>
      <c r="E2286" s="1"/>
      <c r="F2286" s="1"/>
      <c r="G2286" s="1"/>
      <c r="H2286" s="1"/>
      <c r="I2286" s="1"/>
      <c r="J2286" s="1"/>
      <c r="K2286" s="1"/>
      <c r="M2286" s="1"/>
    </row>
    <row r="2287" spans="1:13" x14ac:dyDescent="0.25">
      <c r="A2287" s="1"/>
      <c r="B2287" s="1"/>
      <c r="C2287" s="1"/>
      <c r="D2287" s="1"/>
      <c r="E2287" s="1"/>
      <c r="F2287" s="1"/>
      <c r="G2287" s="1"/>
      <c r="H2287" s="1"/>
      <c r="I2287" s="1"/>
      <c r="J2287" s="1"/>
      <c r="K2287" s="1"/>
      <c r="M2287" s="1"/>
    </row>
    <row r="2288" spans="1:13" x14ac:dyDescent="0.25">
      <c r="A2288" s="1"/>
      <c r="B2288" s="1"/>
      <c r="C2288" s="1"/>
      <c r="D2288" s="1"/>
      <c r="E2288" s="1"/>
      <c r="F2288" s="1"/>
      <c r="G2288" s="1"/>
      <c r="H2288" s="1"/>
      <c r="I2288" s="1"/>
      <c r="J2288" s="1"/>
      <c r="K2288" s="1"/>
      <c r="M2288" s="1"/>
    </row>
    <row r="2289" spans="1:13" x14ac:dyDescent="0.25">
      <c r="A2289" s="1"/>
      <c r="B2289" s="1"/>
      <c r="C2289" s="1"/>
      <c r="D2289" s="1"/>
      <c r="E2289" s="1"/>
      <c r="F2289" s="1"/>
      <c r="G2289" s="1"/>
      <c r="H2289" s="1"/>
      <c r="I2289" s="1"/>
      <c r="J2289" s="1"/>
      <c r="K2289" s="1"/>
      <c r="M2289" s="1"/>
    </row>
    <row r="2290" spans="1:13" x14ac:dyDescent="0.25">
      <c r="A2290" s="1"/>
      <c r="B2290" s="1"/>
      <c r="C2290" s="1"/>
      <c r="D2290" s="1"/>
      <c r="E2290" s="1"/>
      <c r="F2290" s="1"/>
      <c r="G2290" s="1"/>
      <c r="H2290" s="1"/>
      <c r="I2290" s="1"/>
      <c r="J2290" s="1"/>
      <c r="K2290" s="1"/>
      <c r="M2290" s="1"/>
    </row>
    <row r="2291" spans="1:13" x14ac:dyDescent="0.25">
      <c r="A2291" s="1"/>
      <c r="B2291" s="1"/>
      <c r="C2291" s="1"/>
      <c r="D2291" s="1"/>
      <c r="E2291" s="1"/>
      <c r="F2291" s="1"/>
      <c r="G2291" s="1"/>
      <c r="H2291" s="1"/>
      <c r="I2291" s="1"/>
      <c r="J2291" s="1"/>
      <c r="K2291" s="1"/>
      <c r="M2291" s="1"/>
    </row>
    <row r="2292" spans="1:13" x14ac:dyDescent="0.25">
      <c r="A2292" s="1"/>
      <c r="B2292" s="1"/>
      <c r="C2292" s="1"/>
      <c r="D2292" s="1"/>
      <c r="E2292" s="1"/>
      <c r="F2292" s="1"/>
      <c r="G2292" s="1"/>
      <c r="H2292" s="1"/>
      <c r="I2292" s="1"/>
      <c r="J2292" s="1"/>
      <c r="K2292" s="1"/>
      <c r="M2292" s="1"/>
    </row>
    <row r="2293" spans="1:13" x14ac:dyDescent="0.25">
      <c r="A2293" s="1"/>
      <c r="B2293" s="1"/>
      <c r="C2293" s="1"/>
      <c r="D2293" s="1"/>
      <c r="E2293" s="1"/>
      <c r="F2293" s="1"/>
      <c r="G2293" s="1"/>
      <c r="H2293" s="1"/>
      <c r="I2293" s="1"/>
      <c r="J2293" s="1"/>
      <c r="K2293" s="1"/>
      <c r="M2293" s="1"/>
    </row>
    <row r="2294" spans="1:13" x14ac:dyDescent="0.25">
      <c r="A2294" s="1"/>
      <c r="B2294" s="1"/>
      <c r="C2294" s="1"/>
      <c r="D2294" s="1"/>
      <c r="E2294" s="1"/>
      <c r="F2294" s="1"/>
      <c r="G2294" s="1"/>
      <c r="H2294" s="1"/>
      <c r="I2294" s="1"/>
      <c r="J2294" s="1"/>
      <c r="K2294" s="1"/>
      <c r="M2294" s="1"/>
    </row>
    <row r="2295" spans="1:13" x14ac:dyDescent="0.25">
      <c r="A2295" s="1"/>
      <c r="B2295" s="1"/>
      <c r="C2295" s="1"/>
      <c r="D2295" s="1"/>
      <c r="E2295" s="1"/>
      <c r="F2295" s="1"/>
      <c r="G2295" s="1"/>
      <c r="H2295" s="1"/>
      <c r="I2295" s="1"/>
      <c r="J2295" s="1"/>
      <c r="K2295" s="1"/>
      <c r="M2295" s="1"/>
    </row>
    <row r="2296" spans="1:13" x14ac:dyDescent="0.25">
      <c r="A2296" s="1"/>
      <c r="B2296" s="1"/>
      <c r="C2296" s="1"/>
      <c r="D2296" s="1"/>
      <c r="E2296" s="1"/>
      <c r="F2296" s="1"/>
      <c r="G2296" s="1"/>
      <c r="H2296" s="1"/>
      <c r="I2296" s="1"/>
      <c r="J2296" s="1"/>
      <c r="K2296" s="1"/>
      <c r="M2296" s="1"/>
    </row>
    <row r="2297" spans="1:13" x14ac:dyDescent="0.25">
      <c r="A2297" s="1"/>
      <c r="B2297" s="1"/>
      <c r="C2297" s="1"/>
      <c r="D2297" s="1"/>
      <c r="E2297" s="1"/>
      <c r="F2297" s="1"/>
      <c r="G2297" s="1"/>
      <c r="H2297" s="1"/>
      <c r="I2297" s="1"/>
      <c r="J2297" s="1"/>
      <c r="K2297" s="1"/>
    </row>
    <row r="2298" spans="1:13" x14ac:dyDescent="0.25">
      <c r="A2298" s="1"/>
      <c r="B2298" s="1"/>
      <c r="C2298" s="1"/>
      <c r="D2298" s="1"/>
      <c r="E2298" s="1"/>
      <c r="F2298" s="1"/>
      <c r="G2298" s="1"/>
      <c r="H2298" s="1"/>
      <c r="I2298" s="1"/>
      <c r="J2298" s="1"/>
      <c r="K2298" s="1"/>
    </row>
    <row r="2299" spans="1:13" x14ac:dyDescent="0.25">
      <c r="A2299" s="1"/>
      <c r="B2299" s="1"/>
      <c r="C2299" s="1"/>
      <c r="D2299" s="1"/>
      <c r="E2299" s="1"/>
      <c r="F2299" s="1"/>
      <c r="G2299" s="1"/>
      <c r="H2299" s="1"/>
      <c r="I2299" s="1"/>
      <c r="J2299" s="1"/>
      <c r="K2299" s="1"/>
    </row>
    <row r="2300" spans="1:13" x14ac:dyDescent="0.25">
      <c r="A2300" s="1"/>
      <c r="B2300" s="1"/>
      <c r="C2300" s="1"/>
      <c r="D2300" s="1"/>
      <c r="E2300" s="1"/>
      <c r="F2300" s="1"/>
      <c r="G2300" s="1"/>
      <c r="H2300" s="1"/>
      <c r="I2300" s="1"/>
      <c r="J2300" s="1"/>
      <c r="K2300" s="1"/>
    </row>
    <row r="2301" spans="1:13" x14ac:dyDescent="0.25">
      <c r="A2301" s="1"/>
      <c r="B2301" s="1"/>
      <c r="C2301" s="1"/>
      <c r="D2301" s="1"/>
      <c r="E2301" s="1"/>
      <c r="F2301" s="1"/>
      <c r="G2301" s="1"/>
      <c r="H2301" s="1"/>
      <c r="I2301" s="1"/>
      <c r="J2301" s="1"/>
      <c r="K2301" s="1"/>
    </row>
    <row r="2302" spans="1:13" x14ac:dyDescent="0.25">
      <c r="A2302" s="1"/>
      <c r="B2302" s="1"/>
      <c r="C2302" s="1"/>
      <c r="D2302" s="1"/>
      <c r="E2302" s="1"/>
      <c r="F2302" s="1"/>
      <c r="G2302" s="1"/>
      <c r="H2302" s="1"/>
      <c r="I2302" s="1"/>
      <c r="J2302" s="1"/>
      <c r="K2302" s="1"/>
    </row>
    <row r="2303" spans="1:13" x14ac:dyDescent="0.25">
      <c r="A2303" s="1"/>
      <c r="B2303" s="1"/>
      <c r="C2303" s="1"/>
      <c r="D2303" s="1"/>
      <c r="E2303" s="1"/>
      <c r="F2303" s="1"/>
      <c r="G2303" s="1"/>
      <c r="H2303" s="1"/>
      <c r="I2303" s="1"/>
      <c r="J2303" s="1"/>
      <c r="K2303" s="1"/>
    </row>
    <row r="2304" spans="1:13" x14ac:dyDescent="0.25">
      <c r="A2304" s="1"/>
      <c r="B2304" s="1"/>
      <c r="C2304" s="1"/>
      <c r="D2304" s="1"/>
      <c r="E2304" s="1"/>
      <c r="F2304" s="1"/>
      <c r="G2304" s="1"/>
      <c r="H2304" s="1"/>
      <c r="I2304" s="1"/>
      <c r="J2304" s="1"/>
      <c r="K2304" s="1"/>
    </row>
    <row r="2305" spans="1:11" x14ac:dyDescent="0.25">
      <c r="A2305" s="1"/>
      <c r="B2305" s="1"/>
      <c r="C2305" s="1"/>
      <c r="D2305" s="1"/>
      <c r="E2305" s="1"/>
      <c r="F2305" s="1"/>
      <c r="G2305" s="1"/>
      <c r="H2305" s="1"/>
      <c r="I2305" s="1"/>
      <c r="J2305" s="1"/>
      <c r="K2305" s="1"/>
    </row>
    <row r="2306" spans="1:11" x14ac:dyDescent="0.25">
      <c r="A2306" s="1"/>
      <c r="B2306" s="1"/>
      <c r="C2306" s="1"/>
      <c r="D2306" s="1"/>
      <c r="E2306" s="1"/>
      <c r="F2306" s="1"/>
      <c r="G2306" s="1"/>
      <c r="H2306" s="1"/>
      <c r="I2306" s="1"/>
      <c r="J2306" s="1"/>
      <c r="K2306" s="1"/>
    </row>
    <row r="2307" spans="1:11" x14ac:dyDescent="0.25">
      <c r="A2307" s="1"/>
      <c r="B2307" s="1"/>
      <c r="C2307" s="1"/>
      <c r="D2307" s="1"/>
      <c r="E2307" s="1"/>
      <c r="F2307" s="1"/>
      <c r="G2307" s="1"/>
      <c r="H2307" s="1"/>
      <c r="I2307" s="1"/>
      <c r="J2307" s="1"/>
      <c r="K2307" s="1"/>
    </row>
    <row r="2308" spans="1:11" x14ac:dyDescent="0.25">
      <c r="A2308" s="1"/>
      <c r="B2308" s="1"/>
      <c r="C2308" s="1"/>
      <c r="D2308" s="1"/>
      <c r="E2308" s="1"/>
      <c r="F2308" s="1"/>
      <c r="G2308" s="1"/>
      <c r="H2308" s="1"/>
      <c r="I2308" s="1"/>
      <c r="J2308" s="1"/>
      <c r="K2308" s="1"/>
    </row>
    <row r="2309" spans="1:11" x14ac:dyDescent="0.25">
      <c r="A2309" s="1"/>
      <c r="B2309" s="1"/>
      <c r="C2309" s="1"/>
      <c r="D2309" s="1"/>
      <c r="E2309" s="1"/>
      <c r="F2309" s="1"/>
      <c r="G2309" s="1"/>
      <c r="H2309" s="1"/>
      <c r="I2309" s="1"/>
      <c r="J2309" s="1"/>
      <c r="K2309" s="1"/>
    </row>
    <row r="2310" spans="1:11" x14ac:dyDescent="0.25">
      <c r="A2310" s="1"/>
      <c r="B2310" s="1"/>
      <c r="C2310" s="1"/>
      <c r="D2310" s="1"/>
      <c r="E2310" s="1"/>
      <c r="F2310" s="1"/>
      <c r="G2310" s="1"/>
      <c r="H2310" s="1"/>
      <c r="I2310" s="1"/>
      <c r="J2310" s="1"/>
      <c r="K2310" s="1"/>
    </row>
    <row r="2311" spans="1:11" x14ac:dyDescent="0.25">
      <c r="A2311" s="1"/>
      <c r="B2311" s="1"/>
      <c r="C2311" s="1"/>
      <c r="D2311" s="1"/>
      <c r="E2311" s="1"/>
      <c r="F2311" s="1"/>
      <c r="G2311" s="1"/>
      <c r="H2311" s="1"/>
      <c r="I2311" s="1"/>
      <c r="J2311" s="1"/>
      <c r="K2311" s="1"/>
    </row>
    <row r="2312" spans="1:11" x14ac:dyDescent="0.25">
      <c r="A2312" s="1"/>
      <c r="B2312" s="1"/>
      <c r="C2312" s="1"/>
      <c r="D2312" s="1"/>
      <c r="E2312" s="1"/>
      <c r="F2312" s="1"/>
      <c r="G2312" s="1"/>
      <c r="H2312" s="1"/>
      <c r="I2312" s="1"/>
      <c r="J2312" s="1"/>
      <c r="K2312" s="1"/>
    </row>
    <row r="2313" spans="1:11" x14ac:dyDescent="0.25">
      <c r="A2313" s="1"/>
      <c r="B2313" s="1"/>
      <c r="C2313" s="1"/>
      <c r="D2313" s="1"/>
      <c r="E2313" s="1"/>
      <c r="F2313" s="1"/>
      <c r="G2313" s="1"/>
      <c r="H2313" s="1"/>
      <c r="I2313" s="1"/>
      <c r="J2313" s="1"/>
      <c r="K2313" s="1"/>
    </row>
  </sheetData>
  <mergeCells count="62">
    <mergeCell ref="A55:A65"/>
    <mergeCell ref="L55:L65"/>
    <mergeCell ref="H56:H63"/>
    <mergeCell ref="I56:I63"/>
    <mergeCell ref="J56:J63"/>
    <mergeCell ref="A41:A44"/>
    <mergeCell ref="L41:L44"/>
    <mergeCell ref="H42:H43"/>
    <mergeCell ref="J42:J43"/>
    <mergeCell ref="A35:A40"/>
    <mergeCell ref="H35:H36"/>
    <mergeCell ref="I35:I36"/>
    <mergeCell ref="J35:J36"/>
    <mergeCell ref="L35:L40"/>
    <mergeCell ref="H38:H39"/>
    <mergeCell ref="J38:J39"/>
    <mergeCell ref="A17:A22"/>
    <mergeCell ref="H19:H20"/>
    <mergeCell ref="J19:J20"/>
    <mergeCell ref="L17:L22"/>
    <mergeCell ref="A1:L2"/>
    <mergeCell ref="A3:L3"/>
    <mergeCell ref="A5:A6"/>
    <mergeCell ref="L5:L6"/>
    <mergeCell ref="A8:A16"/>
    <mergeCell ref="H8:H9"/>
    <mergeCell ref="L8:L16"/>
    <mergeCell ref="J14:J15"/>
    <mergeCell ref="K14:K15"/>
    <mergeCell ref="H10:H12"/>
    <mergeCell ref="I10:I12"/>
    <mergeCell ref="B14:B15"/>
    <mergeCell ref="A73:B73"/>
    <mergeCell ref="K73:L73"/>
    <mergeCell ref="A72:B72"/>
    <mergeCell ref="K72:L72"/>
    <mergeCell ref="A69:B69"/>
    <mergeCell ref="K69:L69"/>
    <mergeCell ref="A70:B70"/>
    <mergeCell ref="K70:L70"/>
    <mergeCell ref="A71:B71"/>
    <mergeCell ref="H14:H15"/>
    <mergeCell ref="C14:C15"/>
    <mergeCell ref="D14:D15"/>
    <mergeCell ref="E14:E15"/>
    <mergeCell ref="F14:F15"/>
    <mergeCell ref="G14:G15"/>
    <mergeCell ref="A23:A34"/>
    <mergeCell ref="L23:L34"/>
    <mergeCell ref="E24:E26"/>
    <mergeCell ref="H24:H26"/>
    <mergeCell ref="I24:I26"/>
    <mergeCell ref="J24:J26"/>
    <mergeCell ref="E29:E30"/>
    <mergeCell ref="H29:H30"/>
    <mergeCell ref="J29:J30"/>
    <mergeCell ref="A45:A54"/>
    <mergeCell ref="L45:L54"/>
    <mergeCell ref="H48:H49"/>
    <mergeCell ref="J48:J49"/>
    <mergeCell ref="H53:H54"/>
    <mergeCell ref="J53:J54"/>
  </mergeCells>
  <printOptions horizontalCentered="1"/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2019-06-12T13:22:00Z</cp:lastPrinted>
  <dcterms:created xsi:type="dcterms:W3CDTF">2014-06-16T13:21:53Z</dcterms:created>
  <dcterms:modified xsi:type="dcterms:W3CDTF">2019-10-14T14:48:49Z</dcterms:modified>
</cp:coreProperties>
</file>