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DIÁRIAS!$F$1:$F$2302</definedName>
  </definedNames>
  <calcPr calcId="152511"/>
</workbook>
</file>

<file path=xl/calcChain.xml><?xml version="1.0" encoding="utf-8"?>
<calcChain xmlns="http://schemas.openxmlformats.org/spreadsheetml/2006/main">
  <c r="F61" i="7" l="1"/>
  <c r="E61" i="7"/>
  <c r="F60" i="7"/>
  <c r="E60" i="7"/>
  <c r="F59" i="7"/>
  <c r="E59" i="7"/>
  <c r="L55" i="7"/>
  <c r="K55" i="7"/>
  <c r="D55" i="7"/>
  <c r="C55" i="7"/>
  <c r="B55" i="7"/>
  <c r="L41" i="7" l="1"/>
  <c r="H61" i="7" l="1"/>
  <c r="H60" i="7"/>
  <c r="H59" i="7"/>
  <c r="L23" i="7" l="1"/>
  <c r="F62" i="7"/>
  <c r="E62" i="7"/>
  <c r="G61" i="7"/>
  <c r="L17" i="7" l="1"/>
  <c r="G60" i="7" l="1"/>
  <c r="L5" i="7" l="1"/>
</calcChain>
</file>

<file path=xl/sharedStrings.xml><?xml version="1.0" encoding="utf-8"?>
<sst xmlns="http://schemas.openxmlformats.org/spreadsheetml/2006/main" count="288" uniqueCount="128">
  <si>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</si>
  <si>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</si>
  <si>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</si>
  <si>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</si>
  <si>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</si>
  <si>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</si>
  <si>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</si>
  <si>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</si>
  <si>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</si>
  <si>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</si>
  <si>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</si>
  <si>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</si>
  <si>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</si>
  <si>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</si>
  <si>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</si>
  <si>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</si>
  <si>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</si>
  <si>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</si>
  <si>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</si>
  <si>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</si>
  <si>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</si>
  <si>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</si>
  <si>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</si>
  <si>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</si>
  <si>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</si>
  <si>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</si>
  <si>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</si>
  <si>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</si>
  <si>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</si>
  <si>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</si>
  <si>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</si>
  <si>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</si>
  <si>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</si>
  <si>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</si>
  <si>
    <t>FEVEREIRO</t>
  </si>
  <si>
    <t>GER. ADM.</t>
  </si>
  <si>
    <t>PRESIDENTE</t>
  </si>
  <si>
    <t>RICARDO VICTOR DE MENDONÇA VIDAL</t>
  </si>
  <si>
    <t>BRASÍLIA/DF</t>
  </si>
  <si>
    <t>FÓRUM DE PRESID. E 28ª REUNIÃO PLENÁRIA AMPL. ORD. DO CAU/BR</t>
  </si>
  <si>
    <t>21 e 22/02/2019</t>
  </si>
  <si>
    <t>MARÇO</t>
  </si>
  <si>
    <t>FISC.</t>
  </si>
  <si>
    <t>FUNCIONÁRIO</t>
  </si>
  <si>
    <t>DANIEL CRHOCKATT DE SÁ MARQUES</t>
  </si>
  <si>
    <t>SOUSA/PB</t>
  </si>
  <si>
    <t xml:space="preserve">AÇÕES PLANEJADAS DA FISCALIZAÇÃO PELO INTERIOR DO ESTADO NAS </t>
  </si>
  <si>
    <t>VICTOR HUGO PEREIRA FEREIRA</t>
  </si>
  <si>
    <t>CIDADES DE CAJAZEIRAS, POMBAL E SOUSA/PB</t>
  </si>
  <si>
    <t>CAMP. GRANDE/PB</t>
  </si>
  <si>
    <t>EVENTO OBSERVATÓRIO CAU/PB, CAU/PE e CAU/RN</t>
  </si>
  <si>
    <t>12 e 13/03/2019</t>
  </si>
  <si>
    <t>FUNCIONÁRIA</t>
  </si>
  <si>
    <t>MÉRCIA VALÉRIA PINHO DO NASCIMENTO</t>
  </si>
  <si>
    <t>FABÍOLA BESSA DE CARVALHO</t>
  </si>
  <si>
    <t>RECIFE/PE</t>
  </si>
  <si>
    <t>SEMINÁRIO NACIONAL DE ARQUITETURA</t>
  </si>
  <si>
    <t>21 e 22/03/2019</t>
  </si>
  <si>
    <t>MARIANE LOURENÇO DÂMASO</t>
  </si>
  <si>
    <t>CIDADES DE CAMPINA GRANDE E QUEIMADAS/PB</t>
  </si>
  <si>
    <t>REUNIÃO PLENÁRIA ORDINÁRIA Nº 084</t>
  </si>
  <si>
    <t>ABRIL</t>
  </si>
  <si>
    <t>CURITIBA/PR</t>
  </si>
  <si>
    <t>OFICINA DE FISCALIZAÇÃO CAU/PR 2019</t>
  </si>
  <si>
    <t>04 e 05/04/2019</t>
  </si>
  <si>
    <t>REUNIÃO MENSAL DA CEPEF</t>
  </si>
  <si>
    <t>PIANCÓ/PB</t>
  </si>
  <si>
    <t>22 a 26/04/2019</t>
  </si>
  <si>
    <t>CIDADES DE COREMAS, ITAPORANGA, PATOS E PIANCÓ/PB</t>
  </si>
  <si>
    <t>3º FÓRUM DE PRESIDENTES 2019</t>
  </si>
  <si>
    <t>COLÓQUIO DE ARQ. E URB. - O FUTURO SEM FRONTEIRAS ARQUITETURA 21</t>
  </si>
  <si>
    <t>02 e 03/04/2019</t>
  </si>
  <si>
    <t>MAIO</t>
  </si>
  <si>
    <t>WASHINGTON DIONISIO SOBRINHO</t>
  </si>
  <si>
    <t>MACEIÓ/AL</t>
  </si>
  <si>
    <t>3º OFÍCINA DA COMISSÃO DE FISCALIZAÇÃO CAU/BR</t>
  </si>
  <si>
    <t>06 e 07/05/2019</t>
  </si>
  <si>
    <t xml:space="preserve"> PETROLINA/PE</t>
  </si>
  <si>
    <t>OBSERVATÓRIO NORDESTINO – PETROLINA, 2ª EDIÇÃO DO ANO DE 2019</t>
  </si>
  <si>
    <t>08 e 09/05/2019</t>
  </si>
  <si>
    <t>PLENÁRIO</t>
  </si>
  <si>
    <t>REUNIÃO PLENÁRIA ORDINÁRIA Nº 085</t>
  </si>
  <si>
    <t>CONVIDADA</t>
  </si>
  <si>
    <t>CAMILA MALERONKA</t>
  </si>
  <si>
    <t xml:space="preserve">CAPACITAÇÃO SOBRE POLÍTICAS DO SOLO URBANO, PROMOVIDO PELO </t>
  </si>
  <si>
    <t>13 e 14/05/2019</t>
  </si>
  <si>
    <t>GISLENE DE FÁTIMA PEREIRA</t>
  </si>
  <si>
    <t>INSTITUTO LINCON</t>
  </si>
  <si>
    <t>CED</t>
  </si>
  <si>
    <t>GIOVANNI SOARES DE ALENCAR</t>
  </si>
  <si>
    <t>SÃO PAULO/SP</t>
  </si>
  <si>
    <t>18º SEMINÁRIO REGIONAL DA CED</t>
  </si>
  <si>
    <t>16 e 17/05/2019</t>
  </si>
  <si>
    <t>4ºFÓRUM DE PRESID. E 29ª REUNIÃO PLENÁRIA AMPL. ORD. DO CAU/BR</t>
  </si>
  <si>
    <t>23 e 24/05/2019</t>
  </si>
  <si>
    <t>FISCALIZAÇÃO DE DENÚNCIA NA CIDADE DE SOLÂNEA/PB</t>
  </si>
  <si>
    <t>JUNHO</t>
  </si>
  <si>
    <t>WELISON ARAÚJO SILVEIRA</t>
  </si>
  <si>
    <t>NATAL/RN</t>
  </si>
  <si>
    <t>OBSERVATÓRIO CAU/PB, CAU/PE e CAU/RN</t>
  </si>
  <si>
    <t>TAPEROÁ/PB</t>
  </si>
  <si>
    <t>25 a 28/06/2019</t>
  </si>
  <si>
    <t>CIDADES DE PATOS, TEIXEIRA e TAPEROÁ/PB</t>
  </si>
  <si>
    <t>SÃO LUÍS/MA</t>
  </si>
  <si>
    <t>5º FÓRUM DE PRESIDENTES</t>
  </si>
  <si>
    <t>27 e 28/06/2019</t>
  </si>
  <si>
    <t>JULHO</t>
  </si>
  <si>
    <t>SOLEDADE/PB</t>
  </si>
  <si>
    <t>16 a 19/07/2019</t>
  </si>
  <si>
    <t>CIDADES DE BOQUEIRÃO, CAMPINA GRANDE, QUEIMADAS e SOLEDADE/PB</t>
  </si>
  <si>
    <t>RIO DE JANEIRO/RJ</t>
  </si>
  <si>
    <t>IV OFICINA DE FISCALIZAÇÃO CAU/BR</t>
  </si>
  <si>
    <t>23 e 24/07/2019</t>
  </si>
  <si>
    <t>Período: Janeiro a Agosto de 2019</t>
  </si>
  <si>
    <t>AGOSTO</t>
  </si>
  <si>
    <t>III ENCONTRO NACIONAL DAS ASSESSORIAS DE COMUNICAÇÃO DO CAU</t>
  </si>
  <si>
    <t>08 e 09/08/2019</t>
  </si>
  <si>
    <t>GARANHUNS/PE</t>
  </si>
  <si>
    <t>14 e 15/08/2019</t>
  </si>
  <si>
    <t xml:space="preserve"> TACIMA/PB</t>
  </si>
  <si>
    <t>19 a 23/08/2019</t>
  </si>
  <si>
    <t>CIDADES DE ARARUNA, BELÉM, CACIMBA DE DENTRO E TACIMA/PB</t>
  </si>
  <si>
    <t xml:space="preserve"> 6º FÓRUM DOS PRESIDENTES  e  30ª  PLENÁRIA AMPLIADA ORDINÁRIA</t>
  </si>
  <si>
    <t>22 e 23/08/2019</t>
  </si>
  <si>
    <t xml:space="preserve">PROFERIR PALESTRA NA UFCG </t>
  </si>
  <si>
    <t>REUNIÃO PLENÁRIA ORDINÁRIA Nº 088</t>
  </si>
  <si>
    <t>02 e 05/09/2019</t>
  </si>
  <si>
    <t>CIDADES DE UIRAÚNA, SÃO JOÃO DO RIO DO PEIXE E SOUSA/PB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</si>
</sst>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14" fontId="1" fillId="2" borderId="19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vertical="center"/>
    </xf>
    <xf numFmtId="4" fontId="8" fillId="7" borderId="3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left" vertical="center"/>
    </xf>
    <xf numFmtId="14" fontId="4" fillId="7" borderId="3" xfId="0" applyNumberFormat="1" applyFont="1" applyFill="1" applyBorder="1" applyAlignment="1">
      <alignment horizontal="center" vertical="center"/>
    </xf>
    <xf numFmtId="4" fontId="8" fillId="7" borderId="4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left" vertical="center"/>
    </xf>
    <xf numFmtId="4" fontId="8" fillId="7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vertical="center"/>
    </xf>
    <xf numFmtId="4" fontId="8" fillId="8" borderId="4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4" fontId="4" fillId="8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23" xfId="0" applyNumberFormat="1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8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right" vertical="center"/>
    </xf>
    <xf numFmtId="164" fontId="4" fillId="8" borderId="4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right" vertical="center"/>
    </xf>
    <xf numFmtId="164" fontId="4" fillId="8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02"/>
  <sheetViews>
    <sheetView tabSelected="1" topLeftCell="A47" workbookViewId="0">
      <selection activeCell="E62" sqref="E62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1.7109375" style="5" customWidth="1"/>
    <col min="12" max="12" width="12.140625" style="1" customWidth="1"/>
  </cols>
  <sheetData>
    <row r="1" spans="1:96" x14ac:dyDescent="0.25">
      <c r="A1" s="123" t="s">
        <v>26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29" t="s">
        <v>113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01" t="s">
        <v>0</v>
      </c>
      <c r="B5" s="34">
        <v>1</v>
      </c>
      <c r="C5" s="34">
        <v>0</v>
      </c>
      <c r="D5" s="34">
        <v>1</v>
      </c>
      <c r="E5" s="35" t="s">
        <v>27</v>
      </c>
      <c r="F5" s="34" t="s">
        <v>28</v>
      </c>
      <c r="G5" s="36" t="s">
        <v>29</v>
      </c>
      <c r="H5" s="37" t="s">
        <v>30</v>
      </c>
      <c r="I5" s="38" t="s">
        <v>31</v>
      </c>
      <c r="J5" s="39">
        <v>43483</v>
      </c>
      <c r="K5" s="153">
        <v>900</v>
      </c>
      <c r="L5" s="154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02"/>
      <c r="B6" s="34">
        <v>1</v>
      </c>
      <c r="C6" s="34">
        <v>0</v>
      </c>
      <c r="D6" s="34">
        <v>1</v>
      </c>
      <c r="E6" s="35" t="s">
        <v>32</v>
      </c>
      <c r="F6" s="34" t="s">
        <v>28</v>
      </c>
      <c r="G6" s="36" t="s">
        <v>29</v>
      </c>
      <c r="H6" s="37" t="s">
        <v>30</v>
      </c>
      <c r="I6" s="38" t="s">
        <v>33</v>
      </c>
      <c r="J6" s="40">
        <v>43497</v>
      </c>
      <c r="K6" s="153">
        <v>900</v>
      </c>
      <c r="L6" s="15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2" t="s">
        <v>34</v>
      </c>
      <c r="B7" s="42">
        <v>3</v>
      </c>
      <c r="C7" s="42">
        <v>0</v>
      </c>
      <c r="D7" s="42">
        <v>1</v>
      </c>
      <c r="E7" s="43" t="s">
        <v>35</v>
      </c>
      <c r="F7" s="42" t="s">
        <v>36</v>
      </c>
      <c r="G7" s="44" t="s">
        <v>37</v>
      </c>
      <c r="H7" s="45" t="s">
        <v>38</v>
      </c>
      <c r="I7" s="46" t="s">
        <v>39</v>
      </c>
      <c r="J7" s="47" t="s">
        <v>40</v>
      </c>
      <c r="K7" s="156">
        <v>2400</v>
      </c>
      <c r="L7" s="157">
        <v>2400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01" t="s">
        <v>41</v>
      </c>
      <c r="B8" s="48">
        <v>4</v>
      </c>
      <c r="C8" s="48">
        <v>0</v>
      </c>
      <c r="D8" s="48">
        <v>0</v>
      </c>
      <c r="E8" s="49" t="s">
        <v>42</v>
      </c>
      <c r="F8" s="48" t="s">
        <v>43</v>
      </c>
      <c r="G8" s="50" t="s">
        <v>44</v>
      </c>
      <c r="H8" s="133" t="s">
        <v>45</v>
      </c>
      <c r="I8" s="51" t="s">
        <v>46</v>
      </c>
      <c r="J8" s="52"/>
      <c r="K8" s="158">
        <v>1440</v>
      </c>
      <c r="L8" s="159">
        <v>8460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02"/>
      <c r="B9" s="48">
        <v>4</v>
      </c>
      <c r="C9" s="48">
        <v>0</v>
      </c>
      <c r="D9" s="48">
        <v>0</v>
      </c>
      <c r="E9" s="49" t="s">
        <v>42</v>
      </c>
      <c r="F9" s="48" t="s">
        <v>43</v>
      </c>
      <c r="G9" s="50" t="s">
        <v>47</v>
      </c>
      <c r="H9" s="134"/>
      <c r="I9" s="53" t="s">
        <v>48</v>
      </c>
      <c r="J9" s="54"/>
      <c r="K9" s="158">
        <v>1440</v>
      </c>
      <c r="L9" s="1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02"/>
      <c r="B10" s="48">
        <v>1</v>
      </c>
      <c r="C10" s="48">
        <v>0</v>
      </c>
      <c r="D10" s="48">
        <v>1</v>
      </c>
      <c r="E10" s="49" t="s">
        <v>35</v>
      </c>
      <c r="F10" s="48" t="s">
        <v>36</v>
      </c>
      <c r="G10" s="50" t="s">
        <v>37</v>
      </c>
      <c r="H10" s="103" t="s">
        <v>49</v>
      </c>
      <c r="I10" s="136" t="s">
        <v>50</v>
      </c>
      <c r="J10" s="55" t="s">
        <v>51</v>
      </c>
      <c r="K10" s="158">
        <v>900</v>
      </c>
      <c r="L10" s="1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02"/>
      <c r="B11" s="48">
        <v>1</v>
      </c>
      <c r="C11" s="48">
        <v>0</v>
      </c>
      <c r="D11" s="48">
        <v>1</v>
      </c>
      <c r="E11" s="49" t="s">
        <v>35</v>
      </c>
      <c r="F11" s="48" t="s">
        <v>52</v>
      </c>
      <c r="G11" s="50" t="s">
        <v>53</v>
      </c>
      <c r="H11" s="135"/>
      <c r="I11" s="137"/>
      <c r="J11" s="55" t="s">
        <v>51</v>
      </c>
      <c r="K11" s="158">
        <v>900</v>
      </c>
      <c r="L11" s="1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02"/>
      <c r="B12" s="48">
        <v>1</v>
      </c>
      <c r="C12" s="48">
        <v>0</v>
      </c>
      <c r="D12" s="48">
        <v>1</v>
      </c>
      <c r="E12" s="49" t="s">
        <v>35</v>
      </c>
      <c r="F12" s="48" t="s">
        <v>52</v>
      </c>
      <c r="G12" s="50" t="s">
        <v>54</v>
      </c>
      <c r="H12" s="104"/>
      <c r="I12" s="137"/>
      <c r="J12" s="55" t="s">
        <v>51</v>
      </c>
      <c r="K12" s="158">
        <v>900</v>
      </c>
      <c r="L12" s="16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02"/>
      <c r="B13" s="41">
        <v>2</v>
      </c>
      <c r="C13" s="41">
        <v>0</v>
      </c>
      <c r="D13" s="41">
        <v>1</v>
      </c>
      <c r="E13" s="49" t="s">
        <v>35</v>
      </c>
      <c r="F13" s="48" t="s">
        <v>36</v>
      </c>
      <c r="G13" s="50" t="s">
        <v>37</v>
      </c>
      <c r="H13" s="56" t="s">
        <v>55</v>
      </c>
      <c r="I13" s="57" t="s">
        <v>56</v>
      </c>
      <c r="J13" s="58" t="s">
        <v>57</v>
      </c>
      <c r="K13" s="161">
        <v>1800</v>
      </c>
      <c r="L13" s="16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02"/>
      <c r="B14" s="101">
        <v>0</v>
      </c>
      <c r="C14" s="101">
        <v>1</v>
      </c>
      <c r="D14" s="101">
        <v>0</v>
      </c>
      <c r="E14" s="101" t="s">
        <v>42</v>
      </c>
      <c r="F14" s="101" t="s">
        <v>52</v>
      </c>
      <c r="G14" s="136" t="s">
        <v>58</v>
      </c>
      <c r="H14" s="133" t="s">
        <v>49</v>
      </c>
      <c r="I14" s="51" t="s">
        <v>46</v>
      </c>
      <c r="J14" s="105">
        <v>43551</v>
      </c>
      <c r="K14" s="162">
        <v>180</v>
      </c>
      <c r="L14" s="16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02"/>
      <c r="B15" s="132"/>
      <c r="C15" s="132"/>
      <c r="D15" s="132"/>
      <c r="E15" s="132"/>
      <c r="F15" s="132"/>
      <c r="G15" s="142"/>
      <c r="H15" s="134"/>
      <c r="I15" s="53" t="s">
        <v>59</v>
      </c>
      <c r="J15" s="106"/>
      <c r="K15" s="163"/>
      <c r="L15" s="16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32"/>
      <c r="B16" s="59">
        <v>1</v>
      </c>
      <c r="C16" s="59">
        <v>0</v>
      </c>
      <c r="D16" s="59">
        <v>1</v>
      </c>
      <c r="E16" s="60" t="s">
        <v>27</v>
      </c>
      <c r="F16" s="59" t="s">
        <v>28</v>
      </c>
      <c r="G16" s="50" t="s">
        <v>29</v>
      </c>
      <c r="H16" s="61" t="s">
        <v>30</v>
      </c>
      <c r="I16" s="57" t="s">
        <v>60</v>
      </c>
      <c r="J16" s="62">
        <v>43553</v>
      </c>
      <c r="K16" s="158">
        <v>900</v>
      </c>
      <c r="L16" s="16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16" t="s">
        <v>61</v>
      </c>
      <c r="B17" s="67">
        <v>3</v>
      </c>
      <c r="C17" s="67">
        <v>0</v>
      </c>
      <c r="D17" s="67">
        <v>1</v>
      </c>
      <c r="E17" s="68" t="s">
        <v>42</v>
      </c>
      <c r="F17" s="69" t="s">
        <v>43</v>
      </c>
      <c r="G17" s="70" t="s">
        <v>47</v>
      </c>
      <c r="H17" s="71" t="s">
        <v>62</v>
      </c>
      <c r="I17" s="72" t="s">
        <v>63</v>
      </c>
      <c r="J17" s="73" t="s">
        <v>64</v>
      </c>
      <c r="K17" s="165">
        <v>1920</v>
      </c>
      <c r="L17" s="159">
        <f>SUM(K17:K22)</f>
        <v>9900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17"/>
      <c r="B18" s="67">
        <v>1</v>
      </c>
      <c r="C18" s="67">
        <v>0</v>
      </c>
      <c r="D18" s="67">
        <v>1</v>
      </c>
      <c r="E18" s="68" t="s">
        <v>32</v>
      </c>
      <c r="F18" s="67" t="s">
        <v>28</v>
      </c>
      <c r="G18" s="70" t="s">
        <v>29</v>
      </c>
      <c r="H18" s="74" t="s">
        <v>30</v>
      </c>
      <c r="I18" s="75" t="s">
        <v>65</v>
      </c>
      <c r="J18" s="73">
        <v>43560</v>
      </c>
      <c r="K18" s="165">
        <v>900</v>
      </c>
      <c r="L18" s="16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17"/>
      <c r="B19" s="67">
        <v>4</v>
      </c>
      <c r="C19" s="67">
        <v>0</v>
      </c>
      <c r="D19" s="67">
        <v>0</v>
      </c>
      <c r="E19" s="68" t="s">
        <v>42</v>
      </c>
      <c r="F19" s="69" t="s">
        <v>43</v>
      </c>
      <c r="G19" s="70" t="s">
        <v>44</v>
      </c>
      <c r="H19" s="119" t="s">
        <v>66</v>
      </c>
      <c r="I19" s="76" t="s">
        <v>46</v>
      </c>
      <c r="J19" s="121" t="s">
        <v>67</v>
      </c>
      <c r="K19" s="165">
        <v>1440</v>
      </c>
      <c r="L19" s="16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17"/>
      <c r="B20" s="67">
        <v>4</v>
      </c>
      <c r="C20" s="67">
        <v>0</v>
      </c>
      <c r="D20" s="67">
        <v>0</v>
      </c>
      <c r="E20" s="68" t="s">
        <v>42</v>
      </c>
      <c r="F20" s="69" t="s">
        <v>43</v>
      </c>
      <c r="G20" s="70" t="s">
        <v>47</v>
      </c>
      <c r="H20" s="120"/>
      <c r="I20" s="72" t="s">
        <v>68</v>
      </c>
      <c r="J20" s="122"/>
      <c r="K20" s="165">
        <v>1440</v>
      </c>
      <c r="L20" s="16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17"/>
      <c r="B21" s="67">
        <v>2</v>
      </c>
      <c r="C21" s="67">
        <v>0</v>
      </c>
      <c r="D21" s="67">
        <v>1</v>
      </c>
      <c r="E21" s="68" t="s">
        <v>35</v>
      </c>
      <c r="F21" s="67" t="s">
        <v>36</v>
      </c>
      <c r="G21" s="70" t="s">
        <v>37</v>
      </c>
      <c r="H21" s="71" t="s">
        <v>38</v>
      </c>
      <c r="I21" s="72" t="s">
        <v>69</v>
      </c>
      <c r="J21" s="73">
        <v>43581</v>
      </c>
      <c r="K21" s="165">
        <v>1800</v>
      </c>
      <c r="L21" s="16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18"/>
      <c r="B22" s="67">
        <v>3</v>
      </c>
      <c r="C22" s="67">
        <v>0</v>
      </c>
      <c r="D22" s="67">
        <v>1</v>
      </c>
      <c r="E22" s="68" t="s">
        <v>35</v>
      </c>
      <c r="F22" s="67" t="s">
        <v>36</v>
      </c>
      <c r="G22" s="70" t="s">
        <v>37</v>
      </c>
      <c r="H22" s="71" t="s">
        <v>55</v>
      </c>
      <c r="I22" s="77" t="s">
        <v>70</v>
      </c>
      <c r="J22" s="73" t="s">
        <v>71</v>
      </c>
      <c r="K22" s="165">
        <v>2400</v>
      </c>
      <c r="L22" s="16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01" t="s">
        <v>72</v>
      </c>
      <c r="B23" s="66">
        <v>1</v>
      </c>
      <c r="C23" s="66">
        <v>0</v>
      </c>
      <c r="D23" s="66">
        <v>1</v>
      </c>
      <c r="E23" s="60" t="s">
        <v>32</v>
      </c>
      <c r="F23" s="66" t="s">
        <v>28</v>
      </c>
      <c r="G23" s="50" t="s">
        <v>29</v>
      </c>
      <c r="H23" s="61" t="s">
        <v>30</v>
      </c>
      <c r="I23" s="57" t="s">
        <v>65</v>
      </c>
      <c r="J23" s="63">
        <v>43588</v>
      </c>
      <c r="K23" s="158">
        <v>900</v>
      </c>
      <c r="L23" s="159">
        <f>SUM(K23:K34)</f>
        <v>20880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02"/>
      <c r="B24" s="66">
        <v>3</v>
      </c>
      <c r="C24" s="66">
        <v>0</v>
      </c>
      <c r="D24" s="66">
        <v>1</v>
      </c>
      <c r="E24" s="101" t="s">
        <v>32</v>
      </c>
      <c r="F24" s="66" t="s">
        <v>28</v>
      </c>
      <c r="G24" s="50" t="s">
        <v>73</v>
      </c>
      <c r="H24" s="103" t="s">
        <v>74</v>
      </c>
      <c r="I24" s="143" t="s">
        <v>75</v>
      </c>
      <c r="J24" s="105" t="s">
        <v>76</v>
      </c>
      <c r="K24" s="158">
        <v>2400</v>
      </c>
      <c r="L24" s="16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02"/>
      <c r="B25" s="66">
        <v>3</v>
      </c>
      <c r="C25" s="66">
        <v>0</v>
      </c>
      <c r="D25" s="66">
        <v>1</v>
      </c>
      <c r="E25" s="102"/>
      <c r="F25" s="48" t="s">
        <v>43</v>
      </c>
      <c r="G25" s="50" t="s">
        <v>44</v>
      </c>
      <c r="H25" s="135"/>
      <c r="I25" s="144"/>
      <c r="J25" s="146"/>
      <c r="K25" s="158">
        <v>2400</v>
      </c>
      <c r="L25" s="16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02"/>
      <c r="B26" s="66">
        <v>3</v>
      </c>
      <c r="C26" s="66">
        <v>0</v>
      </c>
      <c r="D26" s="66">
        <v>1</v>
      </c>
      <c r="E26" s="132"/>
      <c r="F26" s="48" t="s">
        <v>43</v>
      </c>
      <c r="G26" s="50" t="s">
        <v>47</v>
      </c>
      <c r="H26" s="104"/>
      <c r="I26" s="145"/>
      <c r="J26" s="106"/>
      <c r="K26" s="158">
        <v>2400</v>
      </c>
      <c r="L26" s="16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02"/>
      <c r="B27" s="66">
        <v>3</v>
      </c>
      <c r="C27" s="66">
        <v>0</v>
      </c>
      <c r="D27" s="66">
        <v>1</v>
      </c>
      <c r="E27" s="60" t="s">
        <v>35</v>
      </c>
      <c r="F27" s="66" t="s">
        <v>36</v>
      </c>
      <c r="G27" s="50" t="s">
        <v>37</v>
      </c>
      <c r="H27" s="64" t="s">
        <v>77</v>
      </c>
      <c r="I27" s="78" t="s">
        <v>78</v>
      </c>
      <c r="J27" s="63" t="s">
        <v>79</v>
      </c>
      <c r="K27" s="158">
        <v>2400</v>
      </c>
      <c r="L27" s="16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02"/>
      <c r="B28" s="66">
        <v>1</v>
      </c>
      <c r="C28" s="66">
        <v>0</v>
      </c>
      <c r="D28" s="66">
        <v>1</v>
      </c>
      <c r="E28" s="60" t="s">
        <v>80</v>
      </c>
      <c r="F28" s="66" t="s">
        <v>28</v>
      </c>
      <c r="G28" s="50" t="s">
        <v>29</v>
      </c>
      <c r="H28" s="61" t="s">
        <v>30</v>
      </c>
      <c r="I28" s="65" t="s">
        <v>81</v>
      </c>
      <c r="J28" s="63">
        <v>43595</v>
      </c>
      <c r="K28" s="158">
        <v>900</v>
      </c>
      <c r="L28" s="16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02"/>
      <c r="B29" s="66">
        <v>3</v>
      </c>
      <c r="C29" s="66">
        <v>0</v>
      </c>
      <c r="D29" s="66">
        <v>0</v>
      </c>
      <c r="E29" s="101" t="s">
        <v>80</v>
      </c>
      <c r="F29" s="66" t="s">
        <v>82</v>
      </c>
      <c r="G29" s="50" t="s">
        <v>83</v>
      </c>
      <c r="H29" s="103" t="s">
        <v>30</v>
      </c>
      <c r="I29" s="79" t="s">
        <v>84</v>
      </c>
      <c r="J29" s="105" t="s">
        <v>85</v>
      </c>
      <c r="K29" s="158">
        <v>1800</v>
      </c>
      <c r="L29" s="16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02"/>
      <c r="B30" s="66">
        <v>3</v>
      </c>
      <c r="C30" s="66">
        <v>0</v>
      </c>
      <c r="D30" s="66">
        <v>0</v>
      </c>
      <c r="E30" s="132"/>
      <c r="F30" s="66" t="s">
        <v>82</v>
      </c>
      <c r="G30" s="50" t="s">
        <v>86</v>
      </c>
      <c r="H30" s="104"/>
      <c r="I30" s="78" t="s">
        <v>87</v>
      </c>
      <c r="J30" s="106"/>
      <c r="K30" s="158">
        <v>1800</v>
      </c>
      <c r="L30" s="16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02"/>
      <c r="B31" s="66">
        <v>3</v>
      </c>
      <c r="C31" s="66">
        <v>0</v>
      </c>
      <c r="D31" s="66">
        <v>1</v>
      </c>
      <c r="E31" s="60" t="s">
        <v>88</v>
      </c>
      <c r="F31" s="66" t="s">
        <v>28</v>
      </c>
      <c r="G31" s="50" t="s">
        <v>89</v>
      </c>
      <c r="H31" s="64" t="s">
        <v>90</v>
      </c>
      <c r="I31" s="78" t="s">
        <v>91</v>
      </c>
      <c r="J31" s="63" t="s">
        <v>92</v>
      </c>
      <c r="K31" s="158">
        <v>2400</v>
      </c>
      <c r="L31" s="16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02"/>
      <c r="B32" s="48">
        <v>3</v>
      </c>
      <c r="C32" s="48">
        <v>0</v>
      </c>
      <c r="D32" s="48">
        <v>1</v>
      </c>
      <c r="E32" s="49" t="s">
        <v>35</v>
      </c>
      <c r="F32" s="48" t="s">
        <v>36</v>
      </c>
      <c r="G32" s="50" t="s">
        <v>37</v>
      </c>
      <c r="H32" s="64" t="s">
        <v>38</v>
      </c>
      <c r="I32" s="57" t="s">
        <v>93</v>
      </c>
      <c r="J32" s="63" t="s">
        <v>94</v>
      </c>
      <c r="K32" s="158">
        <v>2400</v>
      </c>
      <c r="L32" s="16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02"/>
      <c r="B33" s="66">
        <v>1</v>
      </c>
      <c r="C33" s="66">
        <v>0</v>
      </c>
      <c r="D33" s="66">
        <v>1</v>
      </c>
      <c r="E33" s="60" t="s">
        <v>80</v>
      </c>
      <c r="F33" s="66" t="s">
        <v>28</v>
      </c>
      <c r="G33" s="50" t="s">
        <v>29</v>
      </c>
      <c r="H33" s="61" t="s">
        <v>30</v>
      </c>
      <c r="I33" s="57" t="s">
        <v>81</v>
      </c>
      <c r="J33" s="63">
        <v>43616</v>
      </c>
      <c r="K33" s="158">
        <v>900</v>
      </c>
      <c r="L33" s="16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32"/>
      <c r="B34" s="66">
        <v>0</v>
      </c>
      <c r="C34" s="66">
        <v>1</v>
      </c>
      <c r="D34" s="66">
        <v>0</v>
      </c>
      <c r="E34" s="60" t="s">
        <v>42</v>
      </c>
      <c r="F34" s="48" t="s">
        <v>43</v>
      </c>
      <c r="G34" s="50" t="s">
        <v>47</v>
      </c>
      <c r="H34" s="61" t="s">
        <v>30</v>
      </c>
      <c r="I34" s="57" t="s">
        <v>95</v>
      </c>
      <c r="J34" s="63">
        <v>43616</v>
      </c>
      <c r="K34" s="158">
        <v>180</v>
      </c>
      <c r="L34" s="16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07" t="s">
        <v>96</v>
      </c>
      <c r="B35" s="80">
        <v>1</v>
      </c>
      <c r="C35" s="80">
        <v>0</v>
      </c>
      <c r="D35" s="80">
        <v>1</v>
      </c>
      <c r="E35" s="81" t="s">
        <v>35</v>
      </c>
      <c r="F35" s="82" t="s">
        <v>43</v>
      </c>
      <c r="G35" s="83" t="s">
        <v>97</v>
      </c>
      <c r="H35" s="110" t="s">
        <v>98</v>
      </c>
      <c r="I35" s="112" t="s">
        <v>99</v>
      </c>
      <c r="J35" s="114">
        <v>43622</v>
      </c>
      <c r="K35" s="166">
        <v>900</v>
      </c>
      <c r="L35" s="167">
        <v>6660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08"/>
      <c r="B36" s="80">
        <v>1</v>
      </c>
      <c r="C36" s="80">
        <v>0</v>
      </c>
      <c r="D36" s="80">
        <v>1</v>
      </c>
      <c r="E36" s="81" t="s">
        <v>35</v>
      </c>
      <c r="F36" s="80" t="s">
        <v>36</v>
      </c>
      <c r="G36" s="83" t="s">
        <v>37</v>
      </c>
      <c r="H36" s="111"/>
      <c r="I36" s="113"/>
      <c r="J36" s="115"/>
      <c r="K36" s="166">
        <v>900</v>
      </c>
      <c r="L36" s="16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08"/>
      <c r="B37" s="80">
        <v>1</v>
      </c>
      <c r="C37" s="80">
        <v>0</v>
      </c>
      <c r="D37" s="80">
        <v>1</v>
      </c>
      <c r="E37" s="81" t="s">
        <v>32</v>
      </c>
      <c r="F37" s="80" t="s">
        <v>28</v>
      </c>
      <c r="G37" s="83" t="s">
        <v>29</v>
      </c>
      <c r="H37" s="84" t="s">
        <v>30</v>
      </c>
      <c r="I37" s="85" t="s">
        <v>65</v>
      </c>
      <c r="J37" s="86">
        <v>43623</v>
      </c>
      <c r="K37" s="166">
        <v>900</v>
      </c>
      <c r="L37" s="16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08"/>
      <c r="B38" s="80">
        <v>3</v>
      </c>
      <c r="C38" s="80">
        <v>0</v>
      </c>
      <c r="D38" s="80">
        <v>0</v>
      </c>
      <c r="E38" s="81" t="s">
        <v>42</v>
      </c>
      <c r="F38" s="82" t="s">
        <v>52</v>
      </c>
      <c r="G38" s="83" t="s">
        <v>58</v>
      </c>
      <c r="H38" s="110" t="s">
        <v>100</v>
      </c>
      <c r="I38" s="85" t="s">
        <v>46</v>
      </c>
      <c r="J38" s="114" t="s">
        <v>101</v>
      </c>
      <c r="K38" s="166">
        <v>1080</v>
      </c>
      <c r="L38" s="16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08"/>
      <c r="B39" s="80">
        <v>3</v>
      </c>
      <c r="C39" s="80">
        <v>0</v>
      </c>
      <c r="D39" s="80">
        <v>0</v>
      </c>
      <c r="E39" s="81" t="s">
        <v>42</v>
      </c>
      <c r="F39" s="82" t="s">
        <v>43</v>
      </c>
      <c r="G39" s="83" t="s">
        <v>44</v>
      </c>
      <c r="H39" s="111"/>
      <c r="I39" s="87" t="s">
        <v>102</v>
      </c>
      <c r="J39" s="115"/>
      <c r="K39" s="166">
        <v>1080</v>
      </c>
      <c r="L39" s="16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09"/>
      <c r="B40" s="80">
        <v>3</v>
      </c>
      <c r="C40" s="80">
        <v>0</v>
      </c>
      <c r="D40" s="80">
        <v>0</v>
      </c>
      <c r="E40" s="81" t="s">
        <v>35</v>
      </c>
      <c r="F40" s="82" t="s">
        <v>36</v>
      </c>
      <c r="G40" s="83" t="s">
        <v>37</v>
      </c>
      <c r="H40" s="84" t="s">
        <v>103</v>
      </c>
      <c r="I40" s="88" t="s">
        <v>104</v>
      </c>
      <c r="J40" s="86" t="s">
        <v>105</v>
      </c>
      <c r="K40" s="166">
        <v>1800</v>
      </c>
      <c r="L40" s="16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01" t="s">
        <v>106</v>
      </c>
      <c r="B41" s="48">
        <v>1</v>
      </c>
      <c r="C41" s="48">
        <v>0</v>
      </c>
      <c r="D41" s="48">
        <v>0</v>
      </c>
      <c r="E41" s="48" t="s">
        <v>32</v>
      </c>
      <c r="F41" s="48" t="s">
        <v>28</v>
      </c>
      <c r="G41" s="50" t="s">
        <v>29</v>
      </c>
      <c r="H41" s="61" t="s">
        <v>30</v>
      </c>
      <c r="I41" s="92" t="s">
        <v>65</v>
      </c>
      <c r="J41" s="62">
        <v>43658</v>
      </c>
      <c r="K41" s="169">
        <v>450</v>
      </c>
      <c r="L41" s="170">
        <f>SUM(K41:K44)</f>
        <v>4050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02"/>
      <c r="B42" s="89">
        <v>3</v>
      </c>
      <c r="C42" s="89">
        <v>0</v>
      </c>
      <c r="D42" s="89">
        <v>0</v>
      </c>
      <c r="E42" s="60" t="s">
        <v>42</v>
      </c>
      <c r="F42" s="48" t="s">
        <v>52</v>
      </c>
      <c r="G42" s="50" t="s">
        <v>58</v>
      </c>
      <c r="H42" s="103" t="s">
        <v>107</v>
      </c>
      <c r="I42" s="92" t="s">
        <v>46</v>
      </c>
      <c r="J42" s="105" t="s">
        <v>108</v>
      </c>
      <c r="K42" s="169">
        <v>1080</v>
      </c>
      <c r="L42" s="17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02"/>
      <c r="B43" s="89">
        <v>3</v>
      </c>
      <c r="C43" s="89">
        <v>0</v>
      </c>
      <c r="D43" s="89">
        <v>0</v>
      </c>
      <c r="E43" s="60" t="s">
        <v>42</v>
      </c>
      <c r="F43" s="48" t="s">
        <v>43</v>
      </c>
      <c r="G43" s="50" t="s">
        <v>47</v>
      </c>
      <c r="H43" s="104"/>
      <c r="I43" s="93" t="s">
        <v>109</v>
      </c>
      <c r="J43" s="106"/>
      <c r="K43" s="169">
        <v>1080</v>
      </c>
      <c r="L43" s="17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02"/>
      <c r="B44" s="89">
        <v>3</v>
      </c>
      <c r="C44" s="89">
        <v>0</v>
      </c>
      <c r="D44" s="89">
        <v>0</v>
      </c>
      <c r="E44" s="60" t="s">
        <v>42</v>
      </c>
      <c r="F44" s="48" t="s">
        <v>43</v>
      </c>
      <c r="G44" s="50" t="s">
        <v>47</v>
      </c>
      <c r="H44" s="91" t="s">
        <v>110</v>
      </c>
      <c r="I44" s="93" t="s">
        <v>111</v>
      </c>
      <c r="J44" s="90" t="s">
        <v>112</v>
      </c>
      <c r="K44" s="169">
        <v>1440</v>
      </c>
      <c r="L44" s="17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07" t="s">
        <v>114</v>
      </c>
      <c r="B45" s="82">
        <v>1</v>
      </c>
      <c r="C45" s="82">
        <v>0</v>
      </c>
      <c r="D45" s="82">
        <v>0</v>
      </c>
      <c r="E45" s="82" t="s">
        <v>32</v>
      </c>
      <c r="F45" s="82" t="s">
        <v>28</v>
      </c>
      <c r="G45" s="83" t="s">
        <v>29</v>
      </c>
      <c r="H45" s="84" t="s">
        <v>30</v>
      </c>
      <c r="I45" s="88" t="s">
        <v>65</v>
      </c>
      <c r="J45" s="100">
        <v>43679</v>
      </c>
      <c r="K45" s="172">
        <v>450</v>
      </c>
      <c r="L45" s="167">
        <v>10830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08"/>
      <c r="B46" s="95">
        <v>3</v>
      </c>
      <c r="C46" s="95">
        <v>0</v>
      </c>
      <c r="D46" s="95">
        <v>0</v>
      </c>
      <c r="E46" s="81" t="s">
        <v>35</v>
      </c>
      <c r="F46" s="82" t="s">
        <v>52</v>
      </c>
      <c r="G46" s="83" t="s">
        <v>54</v>
      </c>
      <c r="H46" s="97" t="s">
        <v>38</v>
      </c>
      <c r="I46" s="99" t="s">
        <v>115</v>
      </c>
      <c r="J46" s="100" t="s">
        <v>116</v>
      </c>
      <c r="K46" s="166">
        <v>1440</v>
      </c>
      <c r="L46" s="16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08"/>
      <c r="B47" s="95">
        <v>2</v>
      </c>
      <c r="C47" s="95">
        <v>0</v>
      </c>
      <c r="D47" s="95">
        <v>0</v>
      </c>
      <c r="E47" s="81" t="s">
        <v>35</v>
      </c>
      <c r="F47" s="95" t="s">
        <v>28</v>
      </c>
      <c r="G47" s="83" t="s">
        <v>73</v>
      </c>
      <c r="H47" s="97" t="s">
        <v>117</v>
      </c>
      <c r="I47" s="99" t="s">
        <v>99</v>
      </c>
      <c r="J47" s="100" t="s">
        <v>118</v>
      </c>
      <c r="K47" s="166">
        <v>1200</v>
      </c>
      <c r="L47" s="16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08"/>
      <c r="B48" s="95">
        <v>4</v>
      </c>
      <c r="C48" s="95">
        <v>0</v>
      </c>
      <c r="D48" s="95">
        <v>0</v>
      </c>
      <c r="E48" s="81" t="s">
        <v>42</v>
      </c>
      <c r="F48" s="82" t="s">
        <v>43</v>
      </c>
      <c r="G48" s="83" t="s">
        <v>44</v>
      </c>
      <c r="H48" s="110" t="s">
        <v>119</v>
      </c>
      <c r="I48" s="98" t="s">
        <v>46</v>
      </c>
      <c r="J48" s="114" t="s">
        <v>120</v>
      </c>
      <c r="K48" s="166">
        <v>1440</v>
      </c>
      <c r="L48" s="16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08"/>
      <c r="B49" s="95">
        <v>4</v>
      </c>
      <c r="C49" s="95">
        <v>0</v>
      </c>
      <c r="D49" s="95">
        <v>0</v>
      </c>
      <c r="E49" s="81" t="s">
        <v>42</v>
      </c>
      <c r="F49" s="82" t="s">
        <v>43</v>
      </c>
      <c r="G49" s="83" t="s">
        <v>47</v>
      </c>
      <c r="H49" s="111"/>
      <c r="I49" s="99" t="s">
        <v>121</v>
      </c>
      <c r="J49" s="115"/>
      <c r="K49" s="166">
        <v>1440</v>
      </c>
      <c r="L49" s="16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08"/>
      <c r="B50" s="95">
        <v>3</v>
      </c>
      <c r="C50" s="95">
        <v>0</v>
      </c>
      <c r="D50" s="95">
        <v>0</v>
      </c>
      <c r="E50" s="82" t="s">
        <v>35</v>
      </c>
      <c r="F50" s="94" t="s">
        <v>36</v>
      </c>
      <c r="G50" s="150" t="s">
        <v>37</v>
      </c>
      <c r="H50" s="96" t="s">
        <v>38</v>
      </c>
      <c r="I50" s="88" t="s">
        <v>122</v>
      </c>
      <c r="J50" s="100" t="s">
        <v>123</v>
      </c>
      <c r="K50" s="166">
        <v>1800</v>
      </c>
      <c r="L50" s="16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08"/>
      <c r="B51" s="95">
        <v>1</v>
      </c>
      <c r="C51" s="95">
        <v>0</v>
      </c>
      <c r="D51" s="95">
        <v>0</v>
      </c>
      <c r="E51" s="82" t="s">
        <v>35</v>
      </c>
      <c r="F51" s="94" t="s">
        <v>36</v>
      </c>
      <c r="G51" s="150" t="s">
        <v>37</v>
      </c>
      <c r="H51" s="84" t="s">
        <v>49</v>
      </c>
      <c r="I51" s="99" t="s">
        <v>124</v>
      </c>
      <c r="J51" s="100">
        <v>43705</v>
      </c>
      <c r="K51" s="166">
        <v>450</v>
      </c>
      <c r="L51" s="16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08"/>
      <c r="B52" s="82">
        <v>1</v>
      </c>
      <c r="C52" s="82">
        <v>0</v>
      </c>
      <c r="D52" s="82">
        <v>0</v>
      </c>
      <c r="E52" s="82" t="s">
        <v>80</v>
      </c>
      <c r="F52" s="82" t="s">
        <v>28</v>
      </c>
      <c r="G52" s="83" t="s">
        <v>29</v>
      </c>
      <c r="H52" s="84" t="s">
        <v>30</v>
      </c>
      <c r="I52" s="88" t="s">
        <v>125</v>
      </c>
      <c r="J52" s="100">
        <v>43707</v>
      </c>
      <c r="K52" s="166">
        <v>450</v>
      </c>
      <c r="L52" s="16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108"/>
      <c r="B53" s="95">
        <v>3</v>
      </c>
      <c r="C53" s="95">
        <v>0</v>
      </c>
      <c r="D53" s="95">
        <v>0</v>
      </c>
      <c r="E53" s="81" t="s">
        <v>42</v>
      </c>
      <c r="F53" s="82" t="s">
        <v>43</v>
      </c>
      <c r="G53" s="83" t="s">
        <v>44</v>
      </c>
      <c r="H53" s="110" t="s">
        <v>45</v>
      </c>
      <c r="I53" s="98" t="s">
        <v>46</v>
      </c>
      <c r="J53" s="151" t="s">
        <v>126</v>
      </c>
      <c r="K53" s="166">
        <v>1080</v>
      </c>
      <c r="L53" s="16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09"/>
      <c r="B54" s="95">
        <v>3</v>
      </c>
      <c r="C54" s="95">
        <v>0</v>
      </c>
      <c r="D54" s="95">
        <v>0</v>
      </c>
      <c r="E54" s="81" t="s">
        <v>42</v>
      </c>
      <c r="F54" s="82" t="s">
        <v>52</v>
      </c>
      <c r="G54" s="83" t="s">
        <v>58</v>
      </c>
      <c r="H54" s="111"/>
      <c r="I54" s="99" t="s">
        <v>127</v>
      </c>
      <c r="J54" s="152"/>
      <c r="K54" s="166">
        <v>1080</v>
      </c>
      <c r="L54" s="17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147" t="s">
        <v>1</v>
      </c>
      <c r="B55" s="29">
        <f>SUM(B5:B54)</f>
        <v>110</v>
      </c>
      <c r="C55" s="29">
        <f t="shared" ref="C55:D55" si="0">SUM(C5:C54)</f>
        <v>2</v>
      </c>
      <c r="D55" s="29">
        <f t="shared" si="0"/>
        <v>24</v>
      </c>
      <c r="E55" s="30" t="s">
        <v>2</v>
      </c>
      <c r="F55" s="31" t="s">
        <v>2</v>
      </c>
      <c r="G55" s="31" t="s">
        <v>2</v>
      </c>
      <c r="H55" s="31" t="s">
        <v>2</v>
      </c>
      <c r="I55" s="31" t="s">
        <v>2</v>
      </c>
      <c r="J55" s="32" t="s">
        <v>2</v>
      </c>
      <c r="K55" s="148">
        <f>SUM(K5:K54)</f>
        <v>64980</v>
      </c>
      <c r="L55" s="149">
        <f>SUM(L5:L54)</f>
        <v>64980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x14ac:dyDescent="0.25">
      <c r="A56" s="1"/>
      <c r="B56" s="1"/>
      <c r="C56" s="1"/>
      <c r="D56" s="1"/>
      <c r="E56" s="1"/>
      <c r="F56" s="1"/>
      <c r="G56" s="3"/>
      <c r="H56" s="3"/>
      <c r="I56" s="3"/>
      <c r="J56" s="3"/>
      <c r="K56" s="3"/>
      <c r="L56" s="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x14ac:dyDescent="0.25">
      <c r="A57" s="1"/>
      <c r="B57" s="1"/>
      <c r="C57" s="1"/>
      <c r="D57" s="1"/>
      <c r="E57" s="1"/>
      <c r="F57" s="1"/>
      <c r="G57" s="2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38.25" x14ac:dyDescent="0.25">
      <c r="A58" s="140" t="s">
        <v>19</v>
      </c>
      <c r="B58" s="140"/>
      <c r="C58" s="27" t="s">
        <v>20</v>
      </c>
      <c r="D58" s="27" t="s">
        <v>21</v>
      </c>
      <c r="E58" s="25" t="s">
        <v>22</v>
      </c>
      <c r="F58" s="25" t="s">
        <v>23</v>
      </c>
      <c r="G58" s="25" t="s">
        <v>24</v>
      </c>
      <c r="H58" s="26" t="s">
        <v>25</v>
      </c>
      <c r="I58" s="23"/>
      <c r="J58" s="20"/>
      <c r="K58" s="141"/>
      <c r="L58" s="14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x14ac:dyDescent="0.25">
      <c r="A59" s="138" t="s">
        <v>13</v>
      </c>
      <c r="B59" s="138"/>
      <c r="C59" s="7">
        <v>14</v>
      </c>
      <c r="D59" s="7">
        <v>3</v>
      </c>
      <c r="E59" s="8">
        <f>SUM(K5:K6,K16,K18,K23:K24,K28,K31,K33,K37,K41,K45,K47,K52)</f>
        <v>14550</v>
      </c>
      <c r="F59" s="7">
        <f>SUM(B5:B6,B16,B18,B23:B24,B28,B31,B33,B37,B41,B45,B47,B52)</f>
        <v>19</v>
      </c>
      <c r="G59" s="7">
        <v>0</v>
      </c>
      <c r="H59" s="19">
        <f>SUM(D23:D24,D28,D31,D33,D5:D6,D16,D18,E37)</f>
        <v>9</v>
      </c>
      <c r="I59" s="24"/>
      <c r="J59" s="21"/>
      <c r="K59" s="141"/>
      <c r="L59" s="14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x14ac:dyDescent="0.25">
      <c r="A60" s="138" t="s">
        <v>14</v>
      </c>
      <c r="B60" s="138"/>
      <c r="C60" s="7">
        <v>11</v>
      </c>
      <c r="D60" s="7">
        <v>1</v>
      </c>
      <c r="E60" s="8">
        <f>SUM(K7,K10,K13,K21:K22,K27,K32,K36,K40,K50:K51)</f>
        <v>19050</v>
      </c>
      <c r="F60" s="7">
        <f>SUM(B7,B10,B13,B21:B22,B27,B32,B36,C40,B50:B51)</f>
        <v>22</v>
      </c>
      <c r="G60" s="7">
        <f>SUM(C7)</f>
        <v>0</v>
      </c>
      <c r="H60" s="19">
        <f>SUM(D7,D10,D13,D21:D22,D27,D32,D36,D40)</f>
        <v>8</v>
      </c>
      <c r="I60" s="24"/>
      <c r="J60" s="21"/>
      <c r="K60" s="22"/>
      <c r="L60" s="2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x14ac:dyDescent="0.25">
      <c r="A61" s="138" t="s">
        <v>15</v>
      </c>
      <c r="B61" s="138"/>
      <c r="C61" s="7">
        <v>22</v>
      </c>
      <c r="D61" s="7">
        <v>5</v>
      </c>
      <c r="E61" s="8">
        <f>SUM(K8:K9,K11:K12,K14,K17,K19:K20,K25:K26,K34,K35,K38:K39,K42:K44,K46,K48:K49,K53:K54)</f>
        <v>27780</v>
      </c>
      <c r="F61" s="7">
        <f>SUM(B8:B9,B11:B12,B14,B17,B19:B20,B25:B26,B34,B35,B38:B39,B42:B44,B46,B48:B49,B53:B54)</f>
        <v>60</v>
      </c>
      <c r="G61" s="7">
        <f>SUM(C14,C34)</f>
        <v>2</v>
      </c>
      <c r="H61" s="19">
        <f>SUM(D11:D12,D17,D24:D25,D35,D38:D39)</f>
        <v>6</v>
      </c>
      <c r="I61" s="24"/>
      <c r="J61" s="21"/>
      <c r="K61" s="139"/>
      <c r="L61" s="13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x14ac:dyDescent="0.25">
      <c r="A62" s="138" t="s">
        <v>16</v>
      </c>
      <c r="B62" s="138"/>
      <c r="C62" s="7">
        <v>2</v>
      </c>
      <c r="D62" s="7">
        <v>2</v>
      </c>
      <c r="E62" s="8">
        <f>SUM(K29:K30)</f>
        <v>3600</v>
      </c>
      <c r="F62" s="7">
        <f>SUM(B29:B30)</f>
        <v>6</v>
      </c>
      <c r="G62" s="7">
        <v>0</v>
      </c>
      <c r="H62" s="7">
        <v>0</v>
      </c>
      <c r="I62" s="24"/>
      <c r="J62" s="21"/>
      <c r="K62" s="139"/>
      <c r="L62" s="13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x14ac:dyDescent="0.25">
      <c r="A63" s="1"/>
      <c r="B63" s="1"/>
      <c r="C63" s="17"/>
      <c r="D63" s="1"/>
      <c r="E63" s="1"/>
      <c r="F63" s="1"/>
      <c r="G63" s="3"/>
      <c r="H63" s="3"/>
      <c r="I63" s="18"/>
      <c r="J63" s="18"/>
      <c r="K63" s="18"/>
      <c r="L63" s="18"/>
      <c r="M63" s="1"/>
    </row>
    <row r="64" spans="1:96" x14ac:dyDescent="0.25">
      <c r="A64" s="1"/>
      <c r="B64" s="1"/>
      <c r="C64" s="1"/>
      <c r="D64" s="1"/>
      <c r="E64" s="1"/>
      <c r="F64" s="1"/>
      <c r="G64" s="3"/>
      <c r="H64" s="3"/>
      <c r="I64" s="3"/>
      <c r="J64" s="3"/>
      <c r="K64" s="3"/>
      <c r="L64" s="3"/>
      <c r="M64" s="1"/>
    </row>
    <row r="65" spans="1:13" x14ac:dyDescent="0.25">
      <c r="A65" s="1"/>
      <c r="B65" s="1"/>
      <c r="C65" s="1"/>
      <c r="D65" s="1"/>
      <c r="E65" s="33"/>
      <c r="F65" s="1"/>
      <c r="G65" s="1"/>
      <c r="H65" s="1"/>
      <c r="I65" s="3"/>
      <c r="J65" s="3"/>
      <c r="K65" s="3"/>
      <c r="L65" s="3"/>
      <c r="M65" s="1"/>
    </row>
    <row r="66" spans="1:13" x14ac:dyDescent="0.25">
      <c r="A66" s="1"/>
      <c r="B66" s="1"/>
      <c r="C66" s="1"/>
      <c r="D66" s="1"/>
      <c r="E66" s="28"/>
      <c r="F66" s="1"/>
      <c r="G66" s="3"/>
      <c r="H66" s="3"/>
      <c r="I66" s="3"/>
      <c r="J66" s="3"/>
      <c r="K66" s="3"/>
      <c r="L66" s="3"/>
      <c r="M66" s="1"/>
    </row>
    <row r="67" spans="1:13" x14ac:dyDescent="0.25">
      <c r="A67" s="1"/>
      <c r="B67" s="1"/>
      <c r="C67" s="1"/>
      <c r="D67" s="1"/>
      <c r="E67" s="1"/>
      <c r="F67" s="1"/>
      <c r="G67" s="3"/>
      <c r="H67" s="3"/>
      <c r="I67" s="3"/>
      <c r="J67" s="3"/>
      <c r="K67" s="3"/>
      <c r="L67" s="3"/>
      <c r="M67" s="1"/>
    </row>
    <row r="68" spans="1:13" x14ac:dyDescent="0.25">
      <c r="A68" s="1"/>
      <c r="B68" s="1"/>
      <c r="C68" s="1"/>
      <c r="D68" s="1"/>
      <c r="E68" s="1"/>
      <c r="F68" s="1"/>
      <c r="G68" s="3"/>
      <c r="H68" s="3"/>
      <c r="I68" s="3"/>
      <c r="J68" s="3"/>
      <c r="K68" s="3"/>
      <c r="L68" s="3"/>
      <c r="M68" s="1"/>
    </row>
    <row r="69" spans="1:13" x14ac:dyDescent="0.25">
      <c r="A69" s="1"/>
      <c r="B69" s="1"/>
      <c r="C69" s="1"/>
      <c r="D69" s="1"/>
      <c r="E69" s="1"/>
      <c r="F69" s="1"/>
      <c r="G69" s="3"/>
      <c r="H69" s="3"/>
      <c r="I69" s="3"/>
      <c r="J69" s="3"/>
      <c r="K69" s="3"/>
      <c r="L69" s="3"/>
      <c r="M69" s="1"/>
    </row>
    <row r="70" spans="1:13" x14ac:dyDescent="0.25">
      <c r="A70" s="1"/>
      <c r="B70" s="1"/>
      <c r="C70" s="1"/>
      <c r="D70" s="1"/>
      <c r="E70" s="1"/>
      <c r="F70" s="1"/>
      <c r="G70" s="3"/>
      <c r="H70" s="3"/>
      <c r="I70" s="3"/>
      <c r="J70" s="3"/>
      <c r="K70" s="3"/>
      <c r="L70" s="3"/>
      <c r="M70" s="1"/>
    </row>
    <row r="71" spans="1:13" x14ac:dyDescent="0.25">
      <c r="A71" s="1"/>
      <c r="B71" s="1"/>
      <c r="C71" s="1"/>
      <c r="D71" s="1"/>
      <c r="E71" s="1"/>
      <c r="F71" s="1"/>
      <c r="G71" s="3"/>
      <c r="H71" s="3"/>
      <c r="I71" s="3"/>
      <c r="J71" s="3"/>
      <c r="K71" s="3"/>
      <c r="L71" s="3"/>
      <c r="M71" s="1"/>
    </row>
    <row r="72" spans="1:13" x14ac:dyDescent="0.25">
      <c r="A72" s="1"/>
      <c r="B72" s="1"/>
      <c r="C72" s="1"/>
      <c r="D72" s="1"/>
      <c r="E72" s="1"/>
      <c r="F72" s="1"/>
      <c r="G72" s="3"/>
      <c r="H72" s="3"/>
      <c r="I72" s="3"/>
      <c r="J72" s="3"/>
      <c r="K72" s="3"/>
      <c r="L72" s="3"/>
      <c r="M72" s="1"/>
    </row>
    <row r="73" spans="1:13" x14ac:dyDescent="0.25">
      <c r="A73" s="1"/>
      <c r="B73" s="1"/>
      <c r="C73" s="1"/>
      <c r="D73" s="1"/>
      <c r="E73" s="1"/>
      <c r="F73" s="1"/>
      <c r="G73" s="3"/>
      <c r="H73" s="3"/>
      <c r="I73" s="3"/>
      <c r="J73" s="3"/>
      <c r="K73" s="3"/>
      <c r="L73" s="3"/>
      <c r="M73" s="1"/>
    </row>
    <row r="74" spans="1:13" x14ac:dyDescent="0.25">
      <c r="A74" s="1"/>
      <c r="B74" s="1"/>
      <c r="C74" s="1"/>
      <c r="D74" s="1"/>
      <c r="E74" s="1"/>
      <c r="F74" s="1"/>
      <c r="G74" s="3"/>
      <c r="H74" s="3"/>
      <c r="I74" s="3"/>
      <c r="J74" s="3"/>
      <c r="K74" s="3"/>
      <c r="L74" s="3"/>
      <c r="M74" s="1"/>
    </row>
    <row r="75" spans="1:13" x14ac:dyDescent="0.25">
      <c r="A75" s="1"/>
      <c r="B75" s="1"/>
      <c r="C75" s="1"/>
      <c r="D75" s="1"/>
      <c r="E75" s="1"/>
      <c r="F75" s="1"/>
      <c r="G75" s="3"/>
      <c r="H75" s="3"/>
      <c r="I75" s="3"/>
      <c r="J75" s="3"/>
      <c r="K75" s="3"/>
      <c r="L75" s="3"/>
      <c r="M75" s="1"/>
    </row>
    <row r="76" spans="1:13" x14ac:dyDescent="0.25">
      <c r="A76" s="1"/>
      <c r="B76" s="1"/>
      <c r="C76" s="1"/>
      <c r="D76" s="1"/>
      <c r="E76" s="1"/>
      <c r="F76" s="1"/>
      <c r="G76" s="3"/>
      <c r="H76" s="3"/>
      <c r="I76" s="3"/>
      <c r="J76" s="3"/>
      <c r="K76" s="3"/>
      <c r="L76" s="3"/>
      <c r="M76" s="1"/>
    </row>
    <row r="77" spans="1:13" x14ac:dyDescent="0.25">
      <c r="A77" s="1"/>
      <c r="B77" s="1"/>
      <c r="C77" s="1"/>
      <c r="D77" s="1"/>
      <c r="E77" s="1"/>
      <c r="F77" s="1"/>
      <c r="G77" s="3"/>
      <c r="H77" s="3"/>
      <c r="I77" s="3"/>
      <c r="J77" s="3"/>
      <c r="K77" s="3"/>
      <c r="L77" s="3"/>
      <c r="M77" s="1"/>
    </row>
    <row r="78" spans="1:13" x14ac:dyDescent="0.25">
      <c r="A78" s="1"/>
      <c r="B78" s="1"/>
      <c r="C78" s="1"/>
      <c r="D78" s="1"/>
      <c r="E78" s="1"/>
      <c r="F78" s="1"/>
      <c r="G78" s="3"/>
      <c r="H78" s="3"/>
      <c r="I78" s="3"/>
      <c r="J78" s="3"/>
      <c r="K78" s="3"/>
      <c r="L78" s="3"/>
      <c r="M78" s="1"/>
    </row>
    <row r="79" spans="1:13" x14ac:dyDescent="0.25">
      <c r="A79" s="1"/>
      <c r="B79" s="1"/>
      <c r="C79" s="1"/>
      <c r="D79" s="1"/>
      <c r="E79" s="1"/>
      <c r="F79" s="1"/>
      <c r="G79" s="3"/>
      <c r="H79" s="3"/>
      <c r="I79" s="3"/>
      <c r="J79" s="3"/>
      <c r="K79" s="3"/>
      <c r="L79" s="3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3"/>
      <c r="I80" s="3"/>
      <c r="J80" s="3"/>
      <c r="K80" s="3"/>
      <c r="L80" s="3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</row>
    <row r="2289" spans="1:11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</row>
    <row r="2290" spans="1:11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</row>
    <row r="2291" spans="1:11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</row>
    <row r="2292" spans="1:11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</row>
    <row r="2293" spans="1:11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</row>
    <row r="2294" spans="1:11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</row>
    <row r="2295" spans="1:11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</row>
    <row r="2296" spans="1:11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</row>
    <row r="2297" spans="1:11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</row>
    <row r="2298" spans="1:11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</row>
    <row r="2299" spans="1:11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</row>
    <row r="2300" spans="1:11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</row>
    <row r="2301" spans="1:11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</row>
    <row r="2302" spans="1:11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</row>
  </sheetData>
  <mergeCells count="57">
    <mergeCell ref="A45:A54"/>
    <mergeCell ref="L45:L54"/>
    <mergeCell ref="H48:H49"/>
    <mergeCell ref="J48:J49"/>
    <mergeCell ref="H53:H54"/>
    <mergeCell ref="J53:J54"/>
    <mergeCell ref="A23:A34"/>
    <mergeCell ref="L23:L34"/>
    <mergeCell ref="E24:E26"/>
    <mergeCell ref="H24:H26"/>
    <mergeCell ref="I24:I26"/>
    <mergeCell ref="J24:J26"/>
    <mergeCell ref="E29:E30"/>
    <mergeCell ref="H29:H30"/>
    <mergeCell ref="J29:J30"/>
    <mergeCell ref="H14:H15"/>
    <mergeCell ref="C14:C15"/>
    <mergeCell ref="D14:D15"/>
    <mergeCell ref="E14:E15"/>
    <mergeCell ref="F14:F15"/>
    <mergeCell ref="G14:G15"/>
    <mergeCell ref="A62:B62"/>
    <mergeCell ref="K62:L62"/>
    <mergeCell ref="A61:B61"/>
    <mergeCell ref="K61:L61"/>
    <mergeCell ref="A58:B58"/>
    <mergeCell ref="K58:L58"/>
    <mergeCell ref="A59:B59"/>
    <mergeCell ref="K59:L59"/>
    <mergeCell ref="A60:B60"/>
    <mergeCell ref="A17:A22"/>
    <mergeCell ref="H19:H20"/>
    <mergeCell ref="J19:J20"/>
    <mergeCell ref="L17:L22"/>
    <mergeCell ref="A1:L2"/>
    <mergeCell ref="A3:L3"/>
    <mergeCell ref="A5:A6"/>
    <mergeCell ref="L5:L6"/>
    <mergeCell ref="A8:A16"/>
    <mergeCell ref="H8:H9"/>
    <mergeCell ref="L8:L16"/>
    <mergeCell ref="J14:J15"/>
    <mergeCell ref="K14:K15"/>
    <mergeCell ref="H10:H12"/>
    <mergeCell ref="I10:I12"/>
    <mergeCell ref="B14:B15"/>
    <mergeCell ref="A41:A44"/>
    <mergeCell ref="L41:L44"/>
    <mergeCell ref="H42:H43"/>
    <mergeCell ref="J42:J43"/>
    <mergeCell ref="A35:A40"/>
    <mergeCell ref="H35:H36"/>
    <mergeCell ref="I35:I36"/>
    <mergeCell ref="J35:J36"/>
    <mergeCell ref="L35:L40"/>
    <mergeCell ref="H38:H39"/>
    <mergeCell ref="J38:J39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2019-06-12T13:22:00Z</cp:lastPrinted>
  <dcterms:created xsi:type="dcterms:W3CDTF">2014-06-16T13:21:53Z</dcterms:created>
  <dcterms:modified xsi:type="dcterms:W3CDTF">2019-09-12T10:26:49Z</dcterms:modified>
</cp:coreProperties>
</file>